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360" yWindow="200" windowWidth="24920" windowHeight="13840" tabRatio="962" activeTab="5"/>
  </bookViews>
  <sheets>
    <sheet name="Orientações" sheetId="18" r:id="rId1"/>
    <sheet name="Teste" sheetId="1" r:id="rId2"/>
    <sheet name="Gráficos Resultados" sheetId="17" r:id="rId3"/>
    <sheet name="Gráficos Perfis" sheetId="19" r:id="rId4"/>
    <sheet name="Dados" sheetId="16" state="hidden" r:id="rId5"/>
    <sheet name="Cotejo 1" sheetId="3" r:id="rId6"/>
    <sheet name="Cotejo 2" sheetId="4" r:id="rId7"/>
    <sheet name="Cotejo 3" sheetId="5" r:id="rId8"/>
    <sheet name="Cotejo 4" sheetId="6" r:id="rId9"/>
    <sheet name="Cotejo 5" sheetId="7" r:id="rId10"/>
    <sheet name="Cotejo 6" sheetId="8" r:id="rId11"/>
    <sheet name="Cotejo 7" sheetId="9" r:id="rId12"/>
    <sheet name="Cotejo 8" sheetId="10" r:id="rId13"/>
    <sheet name="Cotejo 9" sheetId="11" r:id="rId14"/>
    <sheet name="Cotejo 10" sheetId="12" r:id="rId15"/>
    <sheet name="Cotejo 11" sheetId="13" r:id="rId16"/>
    <sheet name="Cotejo 12" sheetId="14" r:id="rId17"/>
  </sheets>
  <externalReferences>
    <externalReference r:id="rId18"/>
  </externalReferences>
  <definedNames>
    <definedName name="_xlnm._FilterDatabase" localSheetId="1" hidden="1">Teste!$E$10:$F$370</definedName>
    <definedName name="Referência" localSheetId="0">'[1]Cotejo 1'!#REF!</definedName>
    <definedName name="Referência">'Cotejo 1'!$E$5</definedName>
    <definedName name="Similaridade" localSheetId="0">'[1]Cotejo 1'!#REF!</definedName>
    <definedName name="Similaridade">'Cotejo 1'!$D$5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" i="16" l="1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C215" i="19"/>
  <c r="C214" i="19"/>
  <c r="C213" i="19"/>
  <c r="C212" i="19"/>
  <c r="C211" i="19"/>
  <c r="C210" i="19"/>
  <c r="C209" i="19"/>
  <c r="C208" i="19"/>
  <c r="C207" i="19"/>
  <c r="C206" i="19"/>
  <c r="C205" i="19"/>
  <c r="C204" i="19"/>
  <c r="C203" i="19"/>
  <c r="C202" i="19"/>
  <c r="C201" i="19"/>
  <c r="C200" i="19"/>
  <c r="C199" i="19"/>
  <c r="C198" i="19"/>
  <c r="C197" i="19"/>
  <c r="C196" i="19"/>
  <c r="C195" i="19"/>
  <c r="C194" i="19"/>
  <c r="C193" i="19"/>
  <c r="C192" i="19"/>
  <c r="C190" i="19"/>
  <c r="C189" i="19"/>
  <c r="C188" i="19"/>
  <c r="C187" i="19"/>
  <c r="C186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0" i="19"/>
  <c r="F161" i="19"/>
  <c r="F159" i="19"/>
  <c r="F158" i="19"/>
  <c r="F157" i="19"/>
  <c r="F156" i="19"/>
  <c r="F154" i="19"/>
  <c r="F155" i="19"/>
  <c r="F153" i="19"/>
  <c r="F152" i="19"/>
  <c r="F151" i="19"/>
  <c r="F150" i="19"/>
  <c r="C179" i="19"/>
  <c r="C178" i="19"/>
  <c r="C177" i="19"/>
  <c r="C176" i="19"/>
  <c r="C175" i="19"/>
  <c r="C174" i="19"/>
  <c r="C173" i="19"/>
  <c r="C172" i="19"/>
  <c r="C171" i="19"/>
  <c r="C170" i="19"/>
  <c r="C169" i="19"/>
  <c r="C168" i="19"/>
  <c r="C167" i="19"/>
  <c r="C166" i="19"/>
  <c r="C165" i="19"/>
  <c r="C164" i="19"/>
  <c r="C162" i="19"/>
  <c r="C161" i="19"/>
  <c r="C160" i="19"/>
  <c r="C159" i="19"/>
  <c r="C158" i="19"/>
  <c r="C157" i="19"/>
  <c r="C156" i="19"/>
  <c r="C155" i="19"/>
  <c r="C154" i="19"/>
  <c r="C153" i="19"/>
  <c r="C152" i="19"/>
  <c r="C151" i="19"/>
  <c r="C150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C191" i="19"/>
  <c r="C163" i="19"/>
  <c r="F6" i="19"/>
  <c r="C9" i="19"/>
  <c r="C8" i="19"/>
  <c r="C7" i="19"/>
  <c r="C6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D40" i="1"/>
  <c r="J121" i="17"/>
  <c r="C6" i="16"/>
  <c r="C7" i="16"/>
  <c r="C8" i="16"/>
  <c r="C9" i="16"/>
  <c r="C10" i="16"/>
  <c r="C11" i="16"/>
  <c r="C12" i="16"/>
  <c r="C13" i="16"/>
  <c r="C14" i="16"/>
  <c r="C3" i="16"/>
  <c r="C4" i="16"/>
  <c r="C5" i="16"/>
  <c r="C20" i="16"/>
  <c r="C15" i="16"/>
  <c r="C19" i="16"/>
  <c r="B29" i="16"/>
  <c r="E6" i="16"/>
  <c r="E7" i="16"/>
  <c r="E8" i="16"/>
  <c r="E9" i="16"/>
  <c r="E10" i="16"/>
  <c r="E11" i="16"/>
  <c r="E12" i="16"/>
  <c r="E13" i="16"/>
  <c r="E14" i="16"/>
  <c r="E3" i="16"/>
  <c r="E4" i="16"/>
  <c r="E5" i="16"/>
  <c r="E15" i="16"/>
  <c r="E20" i="16"/>
  <c r="G6" i="16"/>
  <c r="G7" i="16"/>
  <c r="G8" i="16"/>
  <c r="G9" i="16"/>
  <c r="G10" i="16"/>
  <c r="G11" i="16"/>
  <c r="G12" i="16"/>
  <c r="G13" i="16"/>
  <c r="G14" i="16"/>
  <c r="G3" i="16"/>
  <c r="G4" i="16"/>
  <c r="G5" i="16"/>
  <c r="G15" i="16"/>
  <c r="G19" i="16"/>
  <c r="D29" i="16"/>
  <c r="G16" i="16"/>
  <c r="F16" i="16"/>
  <c r="B3" i="16"/>
  <c r="B4" i="16"/>
  <c r="B5" i="16"/>
  <c r="B6" i="16"/>
  <c r="B7" i="16"/>
  <c r="B8" i="16"/>
  <c r="B9" i="16"/>
  <c r="B10" i="16"/>
  <c r="B11" i="16"/>
  <c r="B12" i="16"/>
  <c r="B13" i="16"/>
  <c r="B14" i="16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9" i="16"/>
  <c r="D20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9" i="16"/>
  <c r="A2" i="16"/>
  <c r="C2" i="14"/>
  <c r="C2" i="13"/>
  <c r="C2" i="12"/>
  <c r="C2" i="11"/>
  <c r="C2" i="10"/>
  <c r="C2" i="9"/>
  <c r="C2" i="8"/>
  <c r="C2" i="7"/>
  <c r="C2" i="6"/>
  <c r="C2" i="5"/>
  <c r="C2" i="4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7" i="1"/>
  <c r="D126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324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N22" i="16"/>
  <c r="N23" i="16"/>
  <c r="N24" i="16"/>
  <c r="M22" i="16"/>
  <c r="M23" i="16"/>
  <c r="M24" i="16"/>
  <c r="L22" i="16"/>
  <c r="L23" i="16"/>
  <c r="L24" i="16"/>
  <c r="K22" i="16"/>
  <c r="K23" i="16"/>
  <c r="J23" i="16"/>
  <c r="J24" i="16"/>
  <c r="I24" i="16"/>
  <c r="I23" i="16"/>
  <c r="I22" i="16"/>
  <c r="H23" i="16"/>
  <c r="H24" i="16"/>
  <c r="G24" i="16"/>
  <c r="G23" i="16"/>
  <c r="G22" i="16"/>
  <c r="F22" i="16"/>
  <c r="F24" i="16"/>
  <c r="E24" i="16"/>
  <c r="E23" i="16"/>
  <c r="E22" i="16"/>
  <c r="D22" i="16"/>
  <c r="C23" i="16"/>
  <c r="E16" i="16"/>
  <c r="E19" i="16"/>
  <c r="C29" i="16"/>
  <c r="G20" i="16"/>
  <c r="F20" i="16"/>
  <c r="B15" i="16"/>
  <c r="B22" i="16"/>
  <c r="B24" i="16"/>
  <c r="B23" i="16"/>
  <c r="F131" i="17"/>
  <c r="F127" i="17"/>
  <c r="F123" i="17"/>
  <c r="F129" i="17"/>
</calcChain>
</file>

<file path=xl/sharedStrings.xml><?xml version="1.0" encoding="utf-8"?>
<sst xmlns="http://schemas.openxmlformats.org/spreadsheetml/2006/main" count="2741" uniqueCount="1194">
  <si>
    <r>
      <t>Alheamento.</t>
    </r>
    <r>
      <rPr>
        <sz val="11"/>
        <color rgb="FF000000"/>
        <rFont val="Calibri"/>
        <family val="2"/>
        <scheme val="minor"/>
      </rPr>
      <t xml:space="preserve"> Você costuma perder a sensibilidade quanto a passagem do tempo, entrar na solidão e distanciamento social?</t>
    </r>
  </si>
  <si>
    <r>
      <t>Autoabsorção.</t>
    </r>
    <r>
      <rPr>
        <sz val="11"/>
        <color rgb="FF000000"/>
        <rFont val="Calibri"/>
        <family val="2"/>
        <scheme val="minor"/>
      </rPr>
      <t xml:space="preserve"> Você exibe tendência para se autoabsorver nas tarefas pessoais e ser considerado em estado ausente?</t>
    </r>
  </si>
  <si>
    <r>
      <t>Autodescuido.</t>
    </r>
    <r>
      <rPr>
        <sz val="11"/>
        <color rgb="FF000000"/>
        <rFont val="Calibri"/>
        <family val="2"/>
        <scheme val="minor"/>
      </rPr>
      <t xml:space="preserve"> Você se deixa levar por maus hábitos em sua rotina que são incongruentes com as suas prioridades de vida?</t>
    </r>
  </si>
  <si>
    <r>
      <t>Autodispersão.</t>
    </r>
    <r>
      <rPr>
        <sz val="11"/>
        <color rgb="FF000000"/>
        <rFont val="Calibri"/>
        <family val="2"/>
        <scheme val="minor"/>
      </rPr>
      <t xml:space="preserve"> Você carece de focagem ou megafocagem nos afazeres pessoais e exibe indisciplina?</t>
    </r>
  </si>
  <si>
    <r>
      <t>Autoengano.</t>
    </r>
    <r>
      <rPr>
        <sz val="11"/>
        <color rgb="FF000000"/>
        <rFont val="Calibri"/>
        <family val="2"/>
        <scheme val="minor"/>
      </rPr>
      <t xml:space="preserve"> Você exibe tendência a fingir ser o que realmente não é?</t>
    </r>
  </si>
  <si>
    <r>
      <t>Autoilusão.</t>
    </r>
    <r>
      <rPr>
        <sz val="11"/>
        <color rgb="FF000000"/>
        <rFont val="Calibri"/>
        <family val="2"/>
        <scheme val="minor"/>
      </rPr>
      <t xml:space="preserve"> Você costuma alimentar pensamentos mágicos, por exemplo, quanto a resoluções de vida necessárias?</t>
    </r>
  </si>
  <si>
    <r>
      <t>Distração.</t>
    </r>
    <r>
      <rPr>
        <sz val="11"/>
        <color rgb="FF000000"/>
        <rFont val="Calibri"/>
        <family val="2"/>
        <scheme val="minor"/>
      </rPr>
      <t xml:space="preserve"> Você tende apresentar </t>
    </r>
    <r>
      <rPr>
        <i/>
        <sz val="11"/>
        <color rgb="FF000000"/>
        <rFont val="Calibri"/>
        <family val="2"/>
        <scheme val="minor"/>
      </rPr>
      <t>gaps</t>
    </r>
    <r>
      <rPr>
        <sz val="11"/>
        <color rgb="FF000000"/>
        <rFont val="Calibri"/>
        <family val="2"/>
        <scheme val="minor"/>
      </rPr>
      <t xml:space="preserve"> curtos de atenção?</t>
    </r>
  </si>
  <si>
    <r>
      <t>Ectopia.</t>
    </r>
    <r>
      <rPr>
        <sz val="11"/>
        <color rgb="FF000000"/>
        <rFont val="Calibri"/>
        <family val="2"/>
        <scheme val="minor"/>
      </rPr>
      <t xml:space="preserve"> Você perde fácil o direcionamento dos objetivos a fim de agradar os outros?</t>
    </r>
  </si>
  <si>
    <r>
      <t>Escapismo.</t>
    </r>
    <r>
      <rPr>
        <sz val="11"/>
        <color rgb="FF000000"/>
        <rFont val="Calibri"/>
        <family val="2"/>
        <scheme val="minor"/>
      </rPr>
      <t xml:space="preserve"> Você tende a se esquivar da realidade?</t>
    </r>
  </si>
  <si>
    <r>
      <t>Esquiva.</t>
    </r>
    <r>
      <rPr>
        <sz val="11"/>
        <color rgb="FF000000"/>
        <rFont val="Calibri"/>
        <family val="2"/>
        <scheme val="minor"/>
      </rPr>
      <t xml:space="preserve"> Você costuma esperar os outros assumirem a liderança?</t>
    </r>
  </si>
  <si>
    <r>
      <t>Evasiva.</t>
    </r>
    <r>
      <rPr>
        <sz val="11"/>
        <color rgb="FF000000"/>
        <rFont val="Calibri"/>
        <family val="2"/>
        <scheme val="minor"/>
      </rPr>
      <t xml:space="preserve"> Você tende ao estilo lacônico e evasivo, evitando comprometimentos futuros?</t>
    </r>
  </si>
  <si>
    <r>
      <t>Fantasia.</t>
    </r>
    <r>
      <rPr>
        <sz val="11"/>
        <color rgb="FF000000"/>
        <rFont val="Calibri"/>
        <family val="2"/>
        <scheme val="minor"/>
      </rPr>
      <t xml:space="preserve"> Você costuma fantasiar sobre o que de fato não dispõe?</t>
    </r>
  </si>
  <si>
    <r>
      <t>Frustrações.</t>
    </r>
    <r>
      <rPr>
        <sz val="11"/>
        <color rgb="FF000000"/>
        <rFont val="Calibri"/>
        <family val="2"/>
        <scheme val="minor"/>
      </rPr>
      <t xml:space="preserve"> Você abandona o trabalho ante as frustrações e obstáculos, esquivando-se de todo tipo de desconforto?</t>
    </r>
  </si>
  <si>
    <r>
      <t>Inadaptação.</t>
    </r>
    <r>
      <rPr>
        <sz val="11"/>
        <color rgb="FF000000"/>
        <rFont val="Calibri"/>
        <family val="2"/>
        <scheme val="minor"/>
      </rPr>
      <t xml:space="preserve"> Você apresenta problemas de adaptação com a maturidade biológica e envelhecimento?</t>
    </r>
  </si>
  <si>
    <r>
      <t>Isolamento.</t>
    </r>
    <r>
      <rPr>
        <sz val="11"/>
        <color rgb="FF000000"/>
        <rFont val="Calibri"/>
        <family val="2"/>
        <scheme val="minor"/>
      </rPr>
      <t xml:space="preserve"> Você expressa indiferença, solidão e distância da sociabilidade a tal ponto de o levar a autoexclusão social?</t>
    </r>
  </si>
  <si>
    <r>
      <t>Minimização.</t>
    </r>
    <r>
      <rPr>
        <sz val="11"/>
        <color rgb="FF000000"/>
        <rFont val="Calibri"/>
        <family val="2"/>
        <scheme val="minor"/>
      </rPr>
      <t xml:space="preserve"> Você frequentemente fica despreocupado ante a necessidade de encarar dificuldades?</t>
    </r>
  </si>
  <si>
    <r>
      <t>Monotonia.</t>
    </r>
    <r>
      <rPr>
        <sz val="11"/>
        <color rgb="FF000000"/>
        <rFont val="Calibri"/>
        <family val="2"/>
        <scheme val="minor"/>
      </rPr>
      <t xml:space="preserve"> Você tende acomodar-se na monotonia, fazendo pouco para evitá-la?</t>
    </r>
  </si>
  <si>
    <r>
      <t>Relutância.</t>
    </r>
    <r>
      <rPr>
        <sz val="11"/>
        <color rgb="FF000000"/>
        <rFont val="Calibri"/>
        <family val="2"/>
        <scheme val="minor"/>
      </rPr>
      <t xml:space="preserve"> Você exprime relutância e hesitação ante a novas decisões ou situações?</t>
    </r>
  </si>
  <si>
    <r>
      <t>Superproteção.</t>
    </r>
    <r>
      <rPr>
        <sz val="11"/>
        <color rgb="FF000000"/>
        <rFont val="Calibri"/>
        <family val="2"/>
        <scheme val="minor"/>
      </rPr>
      <t xml:space="preserve"> Você estimula a superproteção e dominância dos outros sobre si?</t>
    </r>
  </si>
  <si>
    <r>
      <t>Timidez.</t>
    </r>
    <r>
      <rPr>
        <sz val="11"/>
        <color rgb="FF000000"/>
        <rFont val="Calibri"/>
        <family val="2"/>
        <scheme val="minor"/>
      </rPr>
      <t xml:space="preserve"> Você apresenta tendência ao acanhamento excessivo e à timidez?</t>
    </r>
  </si>
  <si>
    <r>
      <t>Vitimização.</t>
    </r>
    <r>
      <rPr>
        <sz val="11"/>
        <color rgb="FF000000"/>
        <rFont val="Calibri"/>
        <family val="2"/>
        <scheme val="minor"/>
      </rPr>
      <t xml:space="preserve"> Você costuma se ofender facilmente?</t>
    </r>
  </si>
  <si>
    <t>SANIDADE</t>
  </si>
  <si>
    <t>Alheado</t>
  </si>
  <si>
    <t>QUESTÕES DE AUTOPESQUISA</t>
  </si>
  <si>
    <t>Nosográfico</t>
  </si>
  <si>
    <r>
      <t>Indisposição.</t>
    </r>
    <r>
      <rPr>
        <sz val="11"/>
        <color rgb="FF000000"/>
        <rFont val="Calibri"/>
        <family val="2"/>
        <scheme val="minor"/>
      </rPr>
      <t xml:space="preserve"> Você necessita de descanso frequentemente ao invés de mais raramente?</t>
    </r>
  </si>
  <si>
    <r>
      <t>Acolhimento.</t>
    </r>
    <r>
      <rPr>
        <sz val="11"/>
        <color rgb="FF000000"/>
        <rFont val="Calibri"/>
        <family val="2"/>
        <scheme val="minor"/>
      </rPr>
      <t xml:space="preserve"> Você apresenta maior tendência para o acolhimento ao invés da acepção de pessoas?</t>
    </r>
  </si>
  <si>
    <r>
      <t>Afabilidade.</t>
    </r>
    <r>
      <rPr>
        <sz val="11"/>
        <color rgb="FF000000"/>
        <rFont val="Calibri"/>
        <family val="2"/>
        <scheme val="minor"/>
      </rPr>
      <t xml:space="preserve"> Sua condição pessoal, manifesta melhor uma acolhida afável do que uma discriminação raivosa?</t>
    </r>
  </si>
  <si>
    <r>
      <t>Afetividade.</t>
    </r>
    <r>
      <rPr>
        <sz val="11"/>
        <color rgb="FF000000"/>
        <rFont val="Calibri"/>
        <family val="2"/>
        <scheme val="minor"/>
      </rPr>
      <t xml:space="preserve"> Você expressa facilmente as emoções diante dos outros, tanto na fala e escrita, quanto nas atitudes, ou não costuma expressar?</t>
    </r>
  </si>
  <si>
    <r>
      <t>Altruísmo.</t>
    </r>
    <r>
      <rPr>
        <sz val="11"/>
        <color rgb="FF000000"/>
        <rFont val="Calibri"/>
        <family val="2"/>
        <scheme val="minor"/>
      </rPr>
      <t xml:space="preserve"> Você tem por hábito se dispor à ajuda desinteressada aos outros?</t>
    </r>
  </si>
  <si>
    <r>
      <t>Amenidade.</t>
    </r>
    <r>
      <rPr>
        <sz val="11"/>
        <color rgb="FF000000"/>
        <rFont val="Calibri"/>
        <family val="2"/>
        <scheme val="minor"/>
      </rPr>
      <t xml:space="preserve"> Você tende a ser mais ameno e suave nas interlocuções ou mais peremptório?</t>
    </r>
  </si>
  <si>
    <r>
      <t>Atenção.</t>
    </r>
    <r>
      <rPr>
        <sz val="11"/>
        <color rgb="FF000000"/>
        <rFont val="Calibri"/>
        <family val="2"/>
        <scheme val="minor"/>
      </rPr>
      <t xml:space="preserve"> Você sabe ouvir os outros e dar atenção?</t>
    </r>
  </si>
  <si>
    <r>
      <t>Benevolência.</t>
    </r>
    <r>
      <rPr>
        <sz val="11"/>
        <color rgb="FF000000"/>
        <rFont val="Calibri"/>
        <family val="2"/>
        <scheme val="minor"/>
      </rPr>
      <t xml:space="preserve"> Você apresenta capacidade de clemência e caridade?</t>
    </r>
  </si>
  <si>
    <r>
      <t>Benignidade.</t>
    </r>
    <r>
      <rPr>
        <sz val="11"/>
        <color rgb="FF000000"/>
        <rFont val="Calibri"/>
        <family val="2"/>
        <scheme val="minor"/>
      </rPr>
      <t xml:space="preserve"> A predominância dos comportamentos mantidos por você, tende a ser benigna ou malévola?</t>
    </r>
  </si>
  <si>
    <r>
      <t>Compassividade.</t>
    </r>
    <r>
      <rPr>
        <sz val="11"/>
        <color rgb="FF000000"/>
        <rFont val="Calibri"/>
        <family val="2"/>
        <scheme val="minor"/>
      </rPr>
      <t xml:space="preserve"> A sua maior inclinação é ser compassivo, cândido, amável e sociável?</t>
    </r>
  </si>
  <si>
    <r>
      <t>Compaixão.</t>
    </r>
    <r>
      <rPr>
        <sz val="11"/>
        <color rgb="FF000000"/>
        <rFont val="Calibri"/>
        <family val="2"/>
        <scheme val="minor"/>
      </rPr>
      <t xml:space="preserve"> Você reage com piedade e comoção diante do sofrimento alheio?</t>
    </r>
  </si>
  <si>
    <r>
      <t>Compreensão.</t>
    </r>
    <r>
      <rPr>
        <sz val="11"/>
        <color rgb="FF000000"/>
        <rFont val="Calibri"/>
        <family val="2"/>
        <scheme val="minor"/>
      </rPr>
      <t xml:space="preserve"> Você costuma ser sensível e compreensivo com pessoas sentimentais?</t>
    </r>
  </si>
  <si>
    <r>
      <t>Concessão.</t>
    </r>
    <r>
      <rPr>
        <sz val="11"/>
        <color rgb="FF000000"/>
        <rFont val="Calibri"/>
        <family val="2"/>
        <scheme val="minor"/>
      </rPr>
      <t xml:space="preserve"> Você tem habilidade para fazer concessões, ceder o direito e a prerrogativa?</t>
    </r>
  </si>
  <si>
    <r>
      <t>Confiabilidade.</t>
    </r>
    <r>
      <rPr>
        <sz val="11"/>
        <color rgb="FF000000"/>
        <rFont val="Calibri"/>
        <family val="2"/>
        <scheme val="minor"/>
      </rPr>
      <t xml:space="preserve"> Você considera que representa confiança diante dos outros, devido ao grau de responsabilidade que é capaz?</t>
    </r>
  </si>
  <si>
    <r>
      <t>Conforto.</t>
    </r>
    <r>
      <rPr>
        <sz val="11"/>
        <color rgb="FF000000"/>
        <rFont val="Calibri"/>
        <family val="2"/>
        <scheme val="minor"/>
      </rPr>
      <t xml:space="preserve"> Você é capaz de ser útil, animador e reconfortante para com os outros?</t>
    </r>
  </si>
  <si>
    <r>
      <t>Cooperação.</t>
    </r>
    <r>
      <rPr>
        <sz val="11"/>
        <color rgb="FF000000"/>
        <rFont val="Calibri"/>
        <family val="2"/>
        <scheme val="minor"/>
      </rPr>
      <t xml:space="preserve"> Você costuma se reconhecer como parte integrante da sociedade?</t>
    </r>
  </si>
  <si>
    <r>
      <t>Cuidado.</t>
    </r>
    <r>
      <rPr>
        <sz val="11"/>
        <color rgb="FF000000"/>
        <rFont val="Calibri"/>
        <family val="2"/>
        <scheme val="minor"/>
      </rPr>
      <t xml:space="preserve"> Você exibe capacidade de dar atenção especial e diferenciada a quem necessita?</t>
    </r>
  </si>
  <si>
    <r>
      <t>Dedicação.</t>
    </r>
    <r>
      <rPr>
        <sz val="11"/>
        <color rgb="FF000000"/>
        <rFont val="Calibri"/>
        <family val="2"/>
        <scheme val="minor"/>
      </rPr>
      <t xml:space="preserve"> Você exibe capacidade de autossacrifício para melhorar o entorno de si?</t>
    </r>
  </si>
  <si>
    <r>
      <t>Desprendimento.</t>
    </r>
    <r>
      <rPr>
        <sz val="11"/>
        <color rgb="FF000000"/>
        <rFont val="Calibri"/>
        <family val="2"/>
        <scheme val="minor"/>
      </rPr>
      <t xml:space="preserve"> Qual a sua capacidade para deixar de lado os julgamentos pessoais a fim de compreender melhor os outros?</t>
    </r>
  </si>
  <si>
    <r>
      <t>Fidelidade.</t>
    </r>
    <r>
      <rPr>
        <sz val="11"/>
        <color rgb="FF000000"/>
        <rFont val="Calibri"/>
        <family val="2"/>
        <scheme val="minor"/>
      </rPr>
      <t xml:space="preserve"> Você naturalmente costuma ser fiel nas amizades?</t>
    </r>
  </si>
  <si>
    <r>
      <t>Gratidão.</t>
    </r>
    <r>
      <rPr>
        <sz val="11"/>
        <color rgb="FF000000"/>
        <rFont val="Calibri"/>
        <family val="2"/>
        <scheme val="minor"/>
      </rPr>
      <t xml:space="preserve"> Você naturalmente costuma reconhecer e agradecer o apoio e ajuda recebida?</t>
    </r>
  </si>
  <si>
    <r>
      <t>Magnanimidade.</t>
    </r>
    <r>
      <rPr>
        <sz val="11"/>
        <color rgb="FF000000"/>
        <rFont val="Calibri"/>
        <family val="2"/>
        <scheme val="minor"/>
      </rPr>
      <t xml:space="preserve"> Você tem a capacidade de ser abnegado, de agir sem esperar nada em troca?</t>
    </r>
  </si>
  <si>
    <r>
      <t>Profilaxia.</t>
    </r>
    <r>
      <rPr>
        <sz val="11"/>
        <color rgb="FF000000"/>
        <rFont val="Calibri"/>
        <family val="2"/>
        <scheme val="minor"/>
      </rPr>
      <t xml:space="preserve"> Você costuma investir em conduta mais preventiva? Tanto para si quanto para os outros?</t>
    </r>
  </si>
  <si>
    <r>
      <t>Proteção.</t>
    </r>
    <r>
      <rPr>
        <sz val="11"/>
        <color rgb="FF000000"/>
        <rFont val="Calibri"/>
        <family val="2"/>
        <scheme val="minor"/>
      </rPr>
      <t xml:space="preserve"> Você sente necessidade de proteger, amparar e auxiliar outras pessoas?</t>
    </r>
  </si>
  <si>
    <r>
      <t>Respeito.</t>
    </r>
    <r>
      <rPr>
        <sz val="11"/>
        <color rgb="FF000000"/>
        <rFont val="Calibri"/>
        <family val="2"/>
        <scheme val="minor"/>
      </rPr>
      <t xml:space="preserve"> Você procura entender os gostos e necessidades alheias, aceitando e respeitando as diferenças em relação aos outros?</t>
    </r>
  </si>
  <si>
    <r>
      <t>Solicitude.</t>
    </r>
    <r>
      <rPr>
        <sz val="11"/>
        <color rgb="FF000000"/>
        <rFont val="Calibri"/>
        <family val="2"/>
        <scheme val="minor"/>
      </rPr>
      <t xml:space="preserve"> Você costuma ser solicito e diligente, exibindo zelo e cuidado nas situações críticas?</t>
    </r>
  </si>
  <si>
    <r>
      <t>Solidariedade.</t>
    </r>
    <r>
      <rPr>
        <sz val="11"/>
        <color rgb="FF000000"/>
        <rFont val="Calibri"/>
        <family val="2"/>
        <scheme val="minor"/>
      </rPr>
      <t xml:space="preserve"> Você gosta de estar a serviço dos outros e tentar cooperar?</t>
    </r>
  </si>
  <si>
    <r>
      <t>Ternura.</t>
    </r>
    <r>
      <rPr>
        <sz val="11"/>
        <color rgb="FF000000"/>
        <rFont val="Calibri"/>
        <family val="2"/>
        <scheme val="minor"/>
      </rPr>
      <t xml:space="preserve"> Você costuma exibir conduta amorosa e cuidadosa com os outros?</t>
    </r>
  </si>
  <si>
    <t>PERFIL</t>
  </si>
  <si>
    <t>Assistencial</t>
  </si>
  <si>
    <t>Homeostático</t>
  </si>
  <si>
    <r>
      <t>Acumulação.</t>
    </r>
    <r>
      <rPr>
        <sz val="11"/>
        <color rgb="FF000000"/>
        <rFont val="Calibri"/>
        <family val="2"/>
        <scheme val="minor"/>
      </rPr>
      <t xml:space="preserve"> Você tem mais facilidade para obter novas aquisições pessoais ao invés de  frená-las?</t>
    </r>
  </si>
  <si>
    <r>
      <t>Animação</t>
    </r>
    <r>
      <rPr>
        <sz val="11"/>
        <color rgb="FF000000"/>
        <rFont val="Calibri"/>
        <family val="2"/>
        <scheme val="minor"/>
      </rPr>
      <t xml:space="preserve"> (vivificação)</t>
    </r>
    <r>
      <rPr>
        <b/>
        <sz val="11"/>
        <color rgb="FF000000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 xml:space="preserve"> Você concebe alto significado de importância à vida ou nenhum valor especial?</t>
    </r>
  </si>
  <si>
    <r>
      <t>Autoaceitção.</t>
    </r>
    <r>
      <rPr>
        <sz val="11"/>
        <color rgb="FF000000"/>
        <rFont val="Calibri"/>
        <family val="2"/>
        <scheme val="minor"/>
      </rPr>
      <t xml:space="preserve"> Você tende a reconhecer as próprias limitações? Tem boa autoaceitação?</t>
    </r>
  </si>
  <si>
    <r>
      <t>Autoconfiança.</t>
    </r>
    <r>
      <rPr>
        <sz val="11"/>
        <color rgb="FF000000"/>
        <rFont val="Calibri"/>
        <family val="2"/>
        <scheme val="minor"/>
      </rPr>
      <t xml:space="preserve"> A sua autoestima é constantemente retroalimentada pelo nível de autoconfiança?</t>
    </r>
  </si>
  <si>
    <r>
      <t>Autodefesa.</t>
    </r>
    <r>
      <rPr>
        <sz val="11"/>
        <color rgb="FF000000"/>
        <rFont val="Calibri"/>
        <family val="2"/>
        <scheme val="minor"/>
      </rPr>
      <t xml:space="preserve"> Você consegue manter, de modo seguro, o foco nas prioridades fazendo a profilaxia das tentações, desvios de conduta e objetivos?</t>
    </r>
  </si>
  <si>
    <r>
      <t>Autodirecionamento.</t>
    </r>
    <r>
      <rPr>
        <sz val="11"/>
        <color rgb="FF000000"/>
        <rFont val="Calibri"/>
        <family val="2"/>
        <scheme val="minor"/>
      </rPr>
      <t xml:space="preserve"> Você se reconhece na condição de ser autônomo quanto às próprias escolhas?</t>
    </r>
  </si>
  <si>
    <r>
      <t>Autoesforço.</t>
    </r>
    <r>
      <rPr>
        <sz val="11"/>
        <color rgb="FF000000"/>
        <rFont val="Calibri"/>
        <family val="2"/>
        <scheme val="minor"/>
      </rPr>
      <t xml:space="preserve"> A tendência de sua autoestima o propele a exigir de si mesmo constante esforço sem se deixar levar à acomodação?</t>
    </r>
  </si>
  <si>
    <r>
      <t>Autogestão.</t>
    </r>
    <r>
      <rPr>
        <sz val="11"/>
        <color rgb="FF000000"/>
        <rFont val="Calibri"/>
        <family val="2"/>
        <scheme val="minor"/>
      </rPr>
      <t xml:space="preserve"> Você é capaz de gerenciar as próprias necessidades de gratificação e compensação?</t>
    </r>
  </si>
  <si>
    <r>
      <t>Autonomia.</t>
    </r>
    <r>
      <rPr>
        <sz val="11"/>
        <color rgb="FF000000"/>
        <rFont val="Calibri"/>
        <family val="2"/>
        <scheme val="minor"/>
      </rPr>
      <t xml:space="preserve"> Você sente que gerencia de modo equilibrado os próprios instintos, sem se reconhecer na condição de soberano ou submisso perante eles?</t>
    </r>
  </si>
  <si>
    <r>
      <t>Autoprevalência.</t>
    </r>
    <r>
      <rPr>
        <sz val="11"/>
        <color rgb="FF000000"/>
        <rFont val="Calibri"/>
        <family val="2"/>
        <scheme val="minor"/>
      </rPr>
      <t xml:space="preserve"> Você é despreocupado em precisar da aprovação dos outros?</t>
    </r>
  </si>
  <si>
    <r>
      <t>Autorresponsabilidade.</t>
    </r>
    <r>
      <rPr>
        <sz val="11"/>
        <color rgb="FF000000"/>
        <rFont val="Calibri"/>
        <family val="2"/>
        <scheme val="minor"/>
      </rPr>
      <t xml:space="preserve"> Você tende a aceitar as responsabilidades sobre as atitudes pessoais, utilizar livre arbítrio e ter liberdade de comportamentos?</t>
    </r>
  </si>
  <si>
    <r>
      <t>Autossuficiência.</t>
    </r>
    <r>
      <rPr>
        <sz val="11"/>
        <color rgb="FF000000"/>
        <rFont val="Calibri"/>
        <family val="2"/>
        <scheme val="minor"/>
      </rPr>
      <t xml:space="preserve"> Você é reconhecidamente autossuficiente e autodidata quanto aos interesses pessoais?</t>
    </r>
  </si>
  <si>
    <r>
      <t>Contentamento.</t>
    </r>
    <r>
      <rPr>
        <sz val="11"/>
        <color rgb="FF000000"/>
        <rFont val="Calibri"/>
        <family val="2"/>
        <scheme val="minor"/>
      </rPr>
      <t xml:space="preserve"> Você tende para alegria com as descobertas, ganhos e desenvolvimento pessoal?</t>
    </r>
  </si>
  <si>
    <r>
      <t>Euforização.</t>
    </r>
    <r>
      <rPr>
        <sz val="11"/>
        <color rgb="FF000000"/>
        <rFont val="Calibri"/>
        <family val="2"/>
        <scheme val="minor"/>
      </rPr>
      <t xml:space="preserve"> Você tem mais capacidade de propiciar euforizações ao invés de vampirizações sobre as pessoas de seu entorno?</t>
    </r>
  </si>
  <si>
    <r>
      <t>Franqueza.</t>
    </r>
    <r>
      <rPr>
        <sz val="11"/>
        <color rgb="FF000000"/>
        <rFont val="Calibri"/>
        <family val="2"/>
        <scheme val="minor"/>
      </rPr>
      <t xml:space="preserve"> Você se posiciona francamente sobre os seus interesses, descartando as dissimulações?</t>
    </r>
  </si>
  <si>
    <r>
      <t>Imaginação.</t>
    </r>
    <r>
      <rPr>
        <sz val="11"/>
        <color rgb="FF000000"/>
        <rFont val="Calibri"/>
        <family val="2"/>
        <scheme val="minor"/>
      </rPr>
      <t xml:space="preserve"> Você tende a se deixar levar mais pela imaginação do que pela concretude?</t>
    </r>
  </si>
  <si>
    <r>
      <t>Liberdade.</t>
    </r>
    <r>
      <rPr>
        <sz val="11"/>
        <color rgb="FF000000"/>
        <rFont val="Calibri"/>
        <family val="2"/>
        <scheme val="minor"/>
      </rPr>
      <t xml:space="preserve"> Qual o grau de liberdade legítima você reconhece em suas escolhas e posicionamentos pessoais? Incipiente, mediano ou elevado?</t>
    </r>
  </si>
  <si>
    <r>
      <t>Opressão.</t>
    </r>
    <r>
      <rPr>
        <sz val="11"/>
        <color rgb="FF000000"/>
        <rFont val="Calibri"/>
        <family val="2"/>
        <scheme val="minor"/>
      </rPr>
      <t xml:space="preserve"> Como reage você a situações opressoras: de modo aborrecido, acanhado ou sabidamente autodefendido (nota alta neste último ítem)?</t>
    </r>
  </si>
  <si>
    <r>
      <t>Privilégio.</t>
    </r>
    <r>
      <rPr>
        <sz val="11"/>
        <color rgb="FF000000"/>
        <rFont val="Calibri"/>
        <family val="2"/>
        <scheme val="minor"/>
      </rPr>
      <t xml:space="preserve"> Como reage você em situações de privilégios e regalias: com satisfação, desconfiança ou temperança (nota alta neste ítem)?</t>
    </r>
  </si>
  <si>
    <r>
      <t>Resolutividade.</t>
    </r>
    <r>
      <rPr>
        <sz val="11"/>
        <color rgb="FF000000"/>
        <rFont val="Calibri"/>
        <family val="2"/>
        <scheme val="minor"/>
      </rPr>
      <t xml:space="preserve"> Você apresenta desenvoltura para resolver problemas?</t>
    </r>
  </si>
  <si>
    <r>
      <t>Visionarismo.</t>
    </r>
    <r>
      <rPr>
        <sz val="11"/>
        <color rgb="FF000000"/>
        <rFont val="Calibri"/>
        <family val="2"/>
        <scheme val="minor"/>
      </rPr>
      <t xml:space="preserve"> Você intenciona atingir objetivos grandes e de longo prazo ao invés de pequenos e de curto prazo?</t>
    </r>
  </si>
  <si>
    <r>
      <t>Vitalização.</t>
    </r>
    <r>
      <rPr>
        <sz val="11"/>
        <color rgb="FF000000"/>
        <rFont val="Calibri"/>
        <family val="2"/>
        <scheme val="minor"/>
      </rPr>
      <t xml:space="preserve"> Você é capaz de revigorar outros entorno de si sem sucumbir à desmotivação alheia?</t>
    </r>
  </si>
  <si>
    <t>Autossuficiente</t>
  </si>
  <si>
    <r>
      <t>Análise.</t>
    </r>
    <r>
      <rPr>
        <sz val="11"/>
        <color rgb="FF000000"/>
        <rFont val="Calibri"/>
        <family val="2"/>
        <scheme val="minor"/>
      </rPr>
      <t xml:space="preserve"> Você apresenta tendência para analisar informações antes de tomar decisões?</t>
    </r>
  </si>
  <si>
    <r>
      <t>Bibliofilia.</t>
    </r>
    <r>
      <rPr>
        <sz val="11"/>
        <color rgb="FF000000"/>
        <rFont val="Calibri"/>
        <family val="2"/>
        <scheme val="minor"/>
      </rPr>
      <t xml:space="preserve"> Você exprime apreço e valoriza os livros, ou ainda tem bibliofobia?</t>
    </r>
  </si>
  <si>
    <r>
      <t>Ceticismo.</t>
    </r>
    <r>
      <rPr>
        <sz val="11"/>
        <color rgb="FF000000"/>
        <rFont val="Calibri"/>
        <family val="2"/>
        <scheme val="minor"/>
      </rPr>
      <t xml:space="preserve"> Você tende a desconsiderar tudo aquilo que não pode ser explicado ou demonstrado cientificamente?</t>
    </r>
  </si>
  <si>
    <r>
      <t>Colecionismo.</t>
    </r>
    <r>
      <rPr>
        <sz val="11"/>
        <color rgb="FF000000"/>
        <rFont val="Calibri"/>
        <family val="2"/>
        <scheme val="minor"/>
      </rPr>
      <t xml:space="preserve"> Você tende acumular e classificar itens para pesquisa?</t>
    </r>
  </si>
  <si>
    <r>
      <t>Concentração.</t>
    </r>
    <r>
      <rPr>
        <sz val="11"/>
        <color rgb="FF000000"/>
        <rFont val="Calibri"/>
        <family val="2"/>
        <scheme val="minor"/>
      </rPr>
      <t xml:space="preserve"> Você tem por hábito concentrar-se nos estudos ou ainda fica facilmente distraído?</t>
    </r>
  </si>
  <si>
    <r>
      <t>Eficiência.</t>
    </r>
    <r>
      <rPr>
        <sz val="11"/>
        <color rgb="FF000000"/>
        <rFont val="Calibri"/>
        <family val="2"/>
        <scheme val="minor"/>
      </rPr>
      <t xml:space="preserve"> Você se preocupa em ser eficiente em tudo o que faz?</t>
    </r>
  </si>
  <si>
    <r>
      <t>Exploração.</t>
    </r>
    <r>
      <rPr>
        <sz val="11"/>
        <color rgb="FF000000"/>
        <rFont val="Calibri"/>
        <family val="2"/>
        <scheme val="minor"/>
      </rPr>
      <t xml:space="preserve"> Você tem gosto e apreço pela descoberta, empirismo e experimentação de locais e situações novas?</t>
    </r>
  </si>
  <si>
    <r>
      <t>Holismo.</t>
    </r>
    <r>
      <rPr>
        <sz val="11"/>
        <color rgb="FF000000"/>
        <rFont val="Calibri"/>
        <family val="2"/>
        <scheme val="minor"/>
      </rPr>
      <t xml:space="preserve"> Você tende a se sentir parte da biosfera e da comunidade planetária?</t>
    </r>
  </si>
  <si>
    <r>
      <t>Ideatividade.</t>
    </r>
    <r>
      <rPr>
        <sz val="11"/>
        <color rgb="FF000000"/>
        <rFont val="Calibri"/>
        <family val="2"/>
        <scheme val="minor"/>
      </rPr>
      <t xml:space="preserve"> Você costuma se empolgar e se entusiasmar com as ideias e descobertas?</t>
    </r>
  </si>
  <si>
    <r>
      <t>Inquisitividade.</t>
    </r>
    <r>
      <rPr>
        <sz val="11"/>
        <color rgb="FF000000"/>
        <rFont val="Calibri"/>
        <family val="2"/>
        <scheme val="minor"/>
      </rPr>
      <t xml:space="preserve"> Você tem o hábito de questionar, perquirir e investigar?</t>
    </r>
  </si>
  <si>
    <r>
      <t>Objetividade.</t>
    </r>
    <r>
      <rPr>
        <sz val="11"/>
        <color rgb="FF000000"/>
        <rFont val="Calibri"/>
        <family val="2"/>
        <scheme val="minor"/>
      </rPr>
      <t xml:space="preserve"> Você apresenta capacidade de ajustar suas atitudes aos objetivos e metas?</t>
    </r>
  </si>
  <si>
    <r>
      <t>Operacionalidade.</t>
    </r>
    <r>
      <rPr>
        <sz val="11"/>
        <color rgb="FF000000"/>
        <rFont val="Calibri"/>
        <family val="2"/>
        <scheme val="minor"/>
      </rPr>
      <t xml:space="preserve"> Você tem desenvoltura com diferentes estratégias de ações para conquistar objetivos?              </t>
    </r>
  </si>
  <si>
    <r>
      <t>Perscrutação.</t>
    </r>
    <r>
      <rPr>
        <sz val="11"/>
        <color rgb="FF000000"/>
        <rFont val="Calibri"/>
        <family val="2"/>
        <scheme val="minor"/>
      </rPr>
      <t xml:space="preserve"> Você se interessa em investigar os bastidores dos cenários de vida que vivencia?</t>
    </r>
  </si>
  <si>
    <r>
      <t>Pesquisa.</t>
    </r>
    <r>
      <rPr>
        <sz val="11"/>
        <color rgb="FF000000"/>
        <rFont val="Calibri"/>
        <family val="2"/>
        <scheme val="minor"/>
      </rPr>
      <t xml:space="preserve"> Você costuma buscar a fundo o conhecimento e descartar todas as crendices, superficialidades e superstições?</t>
    </r>
  </si>
  <si>
    <r>
      <t>Realidade.</t>
    </r>
    <r>
      <rPr>
        <sz val="11"/>
        <color rgb="FF000000"/>
        <rFont val="Calibri"/>
        <family val="2"/>
        <scheme val="minor"/>
      </rPr>
      <t xml:space="preserve"> Você costuma se preocupar em compreender a realidade que o cerca?</t>
    </r>
  </si>
  <si>
    <r>
      <t>Reverificação.</t>
    </r>
    <r>
      <rPr>
        <sz val="11"/>
        <color rgb="FF000000"/>
        <rFont val="Calibri"/>
        <family val="2"/>
        <scheme val="minor"/>
      </rPr>
      <t xml:space="preserve"> Você se preocupa com a veracidade das informações obtidas, expostas e publicadas?</t>
    </r>
  </si>
  <si>
    <r>
      <t>Sistematicidade.</t>
    </r>
    <r>
      <rPr>
        <sz val="11"/>
        <color rgb="FF000000"/>
        <rFont val="Calibri"/>
        <family val="2"/>
        <scheme val="minor"/>
      </rPr>
      <t xml:space="preserve"> Você costuma ser metódico, organizado e sistemático?</t>
    </r>
  </si>
  <si>
    <r>
      <t>Tecnicidade.</t>
    </r>
    <r>
      <rPr>
        <sz val="11"/>
        <color rgb="FF000000"/>
        <rFont val="Calibri"/>
        <family val="2"/>
        <scheme val="minor"/>
      </rPr>
      <t xml:space="preserve"> Você procura aplicar e desenvolver técnicas nas atividades realizadas?</t>
    </r>
  </si>
  <si>
    <r>
      <t>Utilidade</t>
    </r>
    <r>
      <rPr>
        <sz val="11"/>
        <color rgb="FF000000"/>
        <rFont val="Calibri"/>
        <family val="2"/>
        <scheme val="minor"/>
      </rPr>
      <t xml:space="preserve"> (eficácia)</t>
    </r>
    <r>
      <rPr>
        <b/>
        <sz val="11"/>
        <color rgb="FF000000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 xml:space="preserve"> Você busca aproveitar e tornar útil todo o tempo livre disponível?</t>
    </r>
  </si>
  <si>
    <r>
      <t xml:space="preserve">Verificabilidade. </t>
    </r>
    <r>
      <rPr>
        <sz val="11"/>
        <color rgb="FF000000"/>
        <rFont val="Calibri"/>
        <family val="2"/>
        <scheme val="minor"/>
      </rPr>
      <t>Você desenvolve técnicas e estratégias para testar os julgamentos e certezas pessoais?</t>
    </r>
  </si>
  <si>
    <t>Científico</t>
  </si>
  <si>
    <r>
      <t>Intelectualidade.</t>
    </r>
    <r>
      <rPr>
        <sz val="11"/>
        <color rgb="FF000000"/>
        <rFont val="Calibri"/>
        <family val="2"/>
        <scheme val="minor"/>
      </rPr>
      <t xml:space="preserve"> Você apresenta perfil de personalidade mais intelectual do que psicomotora?</t>
    </r>
  </si>
  <si>
    <r>
      <t>Aglutinação.</t>
    </r>
    <r>
      <rPr>
        <sz val="11"/>
        <color rgb="FF000000"/>
        <rFont val="Calibri"/>
        <family val="2"/>
        <scheme val="minor"/>
      </rPr>
      <t xml:space="preserve"> Você prefere trabalhar em equipe ao invés de sozinho?</t>
    </r>
  </si>
  <si>
    <r>
      <t>Atacadismo.</t>
    </r>
    <r>
      <rPr>
        <sz val="11"/>
        <color rgb="FF000000"/>
        <rFont val="Calibri"/>
        <family val="2"/>
        <scheme val="minor"/>
      </rPr>
      <t xml:space="preserve"> Você demonstra capacidade para integrar diferentes objetivos de alta relevância?</t>
    </r>
  </si>
  <si>
    <r>
      <t>Ativismo.</t>
    </r>
    <r>
      <rPr>
        <sz val="11"/>
        <color rgb="FF000000"/>
        <rFont val="Calibri"/>
        <family val="2"/>
        <scheme val="minor"/>
      </rPr>
      <t xml:space="preserve"> Você se envolve em participação política, social, demandadas por apelo popular?</t>
    </r>
  </si>
  <si>
    <r>
      <t>Atratividade.</t>
    </r>
    <r>
      <rPr>
        <sz val="11"/>
        <color rgb="FF000000"/>
        <rFont val="Calibri"/>
        <family val="2"/>
        <scheme val="minor"/>
      </rPr>
      <t xml:space="preserve"> Você costuma atrair ao invés de repulsar os outros?</t>
    </r>
  </si>
  <si>
    <r>
      <t>Autocracia.</t>
    </r>
    <r>
      <rPr>
        <sz val="11"/>
        <color rgb="FF000000"/>
        <rFont val="Calibri"/>
        <family val="2"/>
        <scheme val="minor"/>
      </rPr>
      <t xml:space="preserve"> Quando você está em liderança costuma ser tirano e impositivo? </t>
    </r>
  </si>
  <si>
    <r>
      <t>Autodoação.</t>
    </r>
    <r>
      <rPr>
        <sz val="11"/>
        <color rgb="FF000000"/>
        <rFont val="Calibri"/>
        <family val="2"/>
        <scheme val="minor"/>
      </rPr>
      <t xml:space="preserve"> Você costuma doar o melhor de si sem pretender ser o que não é?</t>
    </r>
  </si>
  <si>
    <r>
      <t>Autoinclusão.</t>
    </r>
    <r>
      <rPr>
        <sz val="11"/>
        <color rgb="FF000000"/>
        <rFont val="Calibri"/>
        <family val="2"/>
        <scheme val="minor"/>
      </rPr>
      <t xml:space="preserve"> Você tem facilidade para engajamento em atividades sociais?</t>
    </r>
  </si>
  <si>
    <r>
      <t>Democracia.</t>
    </r>
    <r>
      <rPr>
        <sz val="11"/>
        <color rgb="FF000000"/>
        <rFont val="Calibri"/>
        <family val="2"/>
        <scheme val="minor"/>
      </rPr>
      <t xml:space="preserve"> A sua manifestação de democracia estende-se do </t>
    </r>
    <r>
      <rPr>
        <i/>
        <sz val="11"/>
        <color rgb="FF000000"/>
        <rFont val="Calibri"/>
        <family val="2"/>
        <scheme val="minor"/>
      </rPr>
      <t>indoors</t>
    </r>
    <r>
      <rPr>
        <sz val="11"/>
        <color rgb="FF000000"/>
        <rFont val="Calibri"/>
        <family val="2"/>
        <scheme val="minor"/>
      </rPr>
      <t xml:space="preserve"> para o </t>
    </r>
    <r>
      <rPr>
        <i/>
        <sz val="11"/>
        <color rgb="FF000000"/>
        <rFont val="Calibri"/>
        <family val="2"/>
        <scheme val="minor"/>
      </rPr>
      <t>outdoors</t>
    </r>
    <r>
      <rPr>
        <sz val="11"/>
        <color rgb="FF000000"/>
        <rFont val="Calibri"/>
        <family val="2"/>
        <scheme val="minor"/>
      </rPr>
      <t xml:space="preserve">, ou somente no </t>
    </r>
    <r>
      <rPr>
        <i/>
        <sz val="11"/>
        <color rgb="FF000000"/>
        <rFont val="Calibri"/>
        <family val="2"/>
        <scheme val="minor"/>
      </rPr>
      <t>outdoors</t>
    </r>
    <r>
      <rPr>
        <sz val="11"/>
        <color rgb="FF000000"/>
        <rFont val="Calibri"/>
        <family val="2"/>
        <scheme val="minor"/>
      </rPr>
      <t>?</t>
    </r>
  </si>
  <si>
    <r>
      <t>Humanidade.</t>
    </r>
    <r>
      <rPr>
        <sz val="11"/>
        <color rgb="FF000000"/>
        <rFont val="Calibri"/>
        <family val="2"/>
        <scheme val="minor"/>
      </rPr>
      <t xml:space="preserve"> Você apresenta senso humanitário de buscar o melhor para todos?</t>
    </r>
  </si>
  <si>
    <r>
      <t>Liberalidade.</t>
    </r>
    <r>
      <rPr>
        <sz val="11"/>
        <color rgb="FF000000"/>
        <rFont val="Calibri"/>
        <family val="2"/>
        <scheme val="minor"/>
      </rPr>
      <t xml:space="preserve"> Você exprime capacidade de generosidade e largueza de espírito, é um autodoador espontâneo?</t>
    </r>
  </si>
  <si>
    <r>
      <t>Liderologia.</t>
    </r>
    <r>
      <rPr>
        <sz val="11"/>
        <color rgb="FF000000"/>
        <rFont val="Calibri"/>
        <family val="2"/>
        <scheme val="minor"/>
      </rPr>
      <t xml:space="preserve"> Você tende naturalmente a ser líder ao invés de se submeter a autoridades e ser sempre liderado?</t>
    </r>
  </si>
  <si>
    <r>
      <t>Partilha.</t>
    </r>
    <r>
      <rPr>
        <sz val="11"/>
        <color rgb="FF000000"/>
        <rFont val="Calibri"/>
        <family val="2"/>
        <scheme val="minor"/>
      </rPr>
      <t xml:space="preserve"> Você tem facilidade para partilhar habilidades e conhecimento com todos?</t>
    </r>
  </si>
  <si>
    <r>
      <t>Persuasão.</t>
    </r>
    <r>
      <rPr>
        <sz val="11"/>
        <color rgb="FF000000"/>
        <rFont val="Calibri"/>
        <family val="2"/>
        <scheme val="minor"/>
      </rPr>
      <t xml:space="preserve"> Você apresenta habilidade para ser persuasivo a partir das autoconvicções?</t>
    </r>
  </si>
  <si>
    <r>
      <t>Planejamento.</t>
    </r>
    <r>
      <rPr>
        <sz val="11"/>
        <color rgb="FF000000"/>
        <rFont val="Calibri"/>
        <family val="2"/>
        <scheme val="minor"/>
      </rPr>
      <t xml:space="preserve"> Você é hábil para planificar os futuros empreendimentos?</t>
    </r>
  </si>
  <si>
    <r>
      <t>Politização.</t>
    </r>
    <r>
      <rPr>
        <sz val="11"/>
        <color rgb="FF000000"/>
        <rFont val="Calibri"/>
        <family val="2"/>
        <scheme val="minor"/>
      </rPr>
      <t xml:space="preserve"> Você tem facilidade de sensibilizar-se diante das questões e relações sociais?</t>
    </r>
  </si>
  <si>
    <r>
      <t>Popularidade.</t>
    </r>
    <r>
      <rPr>
        <sz val="11"/>
        <color rgb="FF000000"/>
        <rFont val="Calibri"/>
        <family val="2"/>
        <scheme val="minor"/>
      </rPr>
      <t xml:space="preserve"> Você tem tendência de naturalmente se tornar conhecido pelos tipos de atividades desenvolvidas e envolvimentos sociais?</t>
    </r>
  </si>
  <si>
    <r>
      <t>Preparação.</t>
    </r>
    <r>
      <rPr>
        <sz val="11"/>
        <color rgb="FF000000"/>
        <rFont val="Calibri"/>
        <family val="2"/>
        <scheme val="minor"/>
      </rPr>
      <t xml:space="preserve"> Você apresenta capacidade de aceitar e lidar tanto com o sucesso quanto com o fracasso?</t>
    </r>
  </si>
  <si>
    <r>
      <t>Pró-atividade.</t>
    </r>
    <r>
      <rPr>
        <sz val="11"/>
        <color rgb="FF000000"/>
        <rFont val="Calibri"/>
        <family val="2"/>
        <scheme val="minor"/>
      </rPr>
      <t xml:space="preserve"> Como se posiciona você quanto às tarefas vitais: de modo inativo, quieto ou é proativo? Você exibe iniciativa competente e inovadora ao invés de tendência ao queixume?</t>
    </r>
  </si>
  <si>
    <r>
      <t>Produtividade.</t>
    </r>
    <r>
      <rPr>
        <sz val="11"/>
        <color rgb="FF000000"/>
        <rFont val="Calibri"/>
        <family val="2"/>
        <scheme val="minor"/>
      </rPr>
      <t xml:space="preserve"> Você tem capacidade de convergir esforços e interesses para otimizar a produtividade de tudo que faz?</t>
    </r>
  </si>
  <si>
    <r>
      <t>Protagonismo.</t>
    </r>
    <r>
      <rPr>
        <sz val="11"/>
        <color rgb="FF000000"/>
        <rFont val="Calibri"/>
        <family val="2"/>
        <scheme val="minor"/>
      </rPr>
      <t xml:space="preserve"> Você é capaz de ser protagonizador dos próprios interesses de vida em vez de ser mero espectador?</t>
    </r>
  </si>
  <si>
    <r>
      <t>Protocolo</t>
    </r>
    <r>
      <rPr>
        <sz val="11"/>
        <color rgb="FF000000"/>
        <rFont val="Calibri"/>
        <family val="2"/>
        <scheme val="minor"/>
      </rPr>
      <t xml:space="preserve"> (Regulamentação). Você prefere seguir protocolos de regulamentos ao invés de criar os próprios procedimentos para lidar com a vida?</t>
    </r>
  </si>
  <si>
    <r>
      <t>Sociofilia.</t>
    </r>
    <r>
      <rPr>
        <sz val="11"/>
        <color rgb="FF000000"/>
        <rFont val="Calibri"/>
        <family val="2"/>
        <scheme val="minor"/>
      </rPr>
      <t xml:space="preserve"> Você identifica, aceita e acolhe facilmente outras pessoas no círculo social?</t>
    </r>
  </si>
  <si>
    <r>
      <t>Subserviência.</t>
    </r>
    <r>
      <rPr>
        <sz val="11"/>
        <color rgb="FF000000"/>
        <rFont val="Calibri"/>
        <family val="2"/>
        <scheme val="minor"/>
      </rPr>
      <t xml:space="preserve"> Você tende a se sujeitar à vontade alheia, ao servilismo e à adulação?</t>
    </r>
  </si>
  <si>
    <t>Liderança</t>
  </si>
  <si>
    <r>
      <t>Idolatria.</t>
    </r>
    <r>
      <rPr>
        <sz val="11"/>
        <color rgb="FF000000"/>
        <rFont val="Calibri"/>
        <family val="2"/>
        <scheme val="minor"/>
      </rPr>
      <t xml:space="preserve"> Como se situa você em relação as reações comportamentais de idolatria? Você ainda transfere responsabilidades e potencialidades para os líderes?</t>
    </r>
  </si>
  <si>
    <r>
      <t>Renunciabilidade.</t>
    </r>
    <r>
      <rPr>
        <sz val="11"/>
        <color rgb="FF000000"/>
        <rFont val="Calibri"/>
        <family val="2"/>
        <scheme val="minor"/>
      </rPr>
      <t xml:space="preserve"> Qual a sua conduta-padrão em relação a renúncias e abdicações da posição de liderança: espontânea e imediata; forçada e indesejada ou calculada e premeditada (esse último aspecto representa nota alta)?</t>
    </r>
  </si>
  <si>
    <r>
      <t>Ambição.</t>
    </r>
    <r>
      <rPr>
        <sz val="11"/>
        <color rgb="FF000000"/>
        <rFont val="Calibri"/>
        <family val="2"/>
        <scheme val="minor"/>
      </rPr>
      <t xml:space="preserve"> Você tem disposição para autossacrifícios a fim de obter sucesso nas realizações?</t>
    </r>
  </si>
  <si>
    <r>
      <t>Apego.</t>
    </r>
    <r>
      <rPr>
        <sz val="11"/>
        <color rgb="FF000000"/>
        <rFont val="Calibri"/>
        <family val="2"/>
        <scheme val="minor"/>
      </rPr>
      <t xml:space="preserve"> Você apresenta tendência para apego material, monovisão e mediocridade?</t>
    </r>
  </si>
  <si>
    <r>
      <t>Autofobia.</t>
    </r>
    <r>
      <rPr>
        <sz val="11"/>
        <color rgb="FF000000"/>
        <rFont val="Calibri"/>
        <family val="2"/>
        <scheme val="minor"/>
      </rPr>
      <t xml:space="preserve"> Você apresenta receio de ser abandonado?</t>
    </r>
  </si>
  <si>
    <r>
      <t>Controle.</t>
    </r>
    <r>
      <rPr>
        <sz val="11"/>
        <color rgb="FF000000"/>
        <rFont val="Calibri"/>
        <family val="2"/>
        <scheme val="minor"/>
      </rPr>
      <t xml:space="preserve"> Você busca ter o controle de todas situações entorno de si?</t>
    </r>
  </si>
  <si>
    <r>
      <t>Criticismo.</t>
    </r>
    <r>
      <rPr>
        <sz val="11"/>
        <color rgb="FF000000"/>
        <rFont val="Calibri"/>
        <family val="2"/>
        <scheme val="minor"/>
      </rPr>
      <t xml:space="preserve"> Você tende facilmente à impaciência e a realizar críticas ásperas aos outros?</t>
    </r>
  </si>
  <si>
    <r>
      <t>Desconfiança.</t>
    </r>
    <r>
      <rPr>
        <sz val="11"/>
        <color rgb="FF000000"/>
        <rFont val="Calibri"/>
        <family val="2"/>
        <scheme val="minor"/>
      </rPr>
      <t xml:space="preserve"> Você tende a desconfiar de desconhecidos ao invés de acolher à primeira vista?</t>
    </r>
  </si>
  <si>
    <r>
      <t>Distanciamento.</t>
    </r>
    <r>
      <rPr>
        <sz val="11"/>
        <color rgb="FF000000"/>
        <rFont val="Calibri"/>
        <family val="2"/>
        <scheme val="minor"/>
      </rPr>
      <t xml:space="preserve"> Você apresenta tendência a reserva mais rigorosa, afastamento e frieza?</t>
    </r>
  </si>
  <si>
    <r>
      <t>Egocentrismo.</t>
    </r>
    <r>
      <rPr>
        <sz val="11"/>
        <color rgb="FF000000"/>
        <rFont val="Calibri"/>
        <family val="2"/>
        <scheme val="minor"/>
      </rPr>
      <t xml:space="preserve"> Você costuma olhar mais para si, ser indiscreto e até imprudente, desconsiderando carências e deficiências dos outros, mesmo quando em equipe?</t>
    </r>
  </si>
  <si>
    <r>
      <t>Envolvimento.</t>
    </r>
    <r>
      <rPr>
        <sz val="11"/>
        <color rgb="FF000000"/>
        <rFont val="Calibri"/>
        <family val="2"/>
        <scheme val="minor"/>
      </rPr>
      <t xml:space="preserve"> Você raramente se envolve com os desejos dos outros?</t>
    </r>
  </si>
  <si>
    <r>
      <t>Exigência.</t>
    </r>
    <r>
      <rPr>
        <sz val="11"/>
        <color rgb="FF000000"/>
        <rFont val="Calibri"/>
        <family val="2"/>
        <scheme val="minor"/>
      </rPr>
      <t xml:space="preserve"> Você costuma exigir garantias de aceitação social ao invés de se relacionar de modo fácil?</t>
    </r>
  </si>
  <si>
    <r>
      <t>Frieza.</t>
    </r>
    <r>
      <rPr>
        <sz val="11"/>
        <color rgb="FF000000"/>
        <rFont val="Calibri"/>
        <family val="2"/>
        <scheme val="minor"/>
      </rPr>
      <t xml:space="preserve"> Você expressa estranheza e indiferença diante dos apelos sentimentais dos outros?</t>
    </r>
  </si>
  <si>
    <r>
      <t>Imediatismo.</t>
    </r>
    <r>
      <rPr>
        <sz val="11"/>
        <color rgb="FF000000"/>
        <rFont val="Calibri"/>
        <family val="2"/>
        <scheme val="minor"/>
      </rPr>
      <t xml:space="preserve"> Você, praticamente, só se preocupa com as atividades imediatas da sobrevivência?</t>
    </r>
  </si>
  <si>
    <r>
      <t>Implacabilidade.</t>
    </r>
    <r>
      <rPr>
        <sz val="11"/>
        <color rgb="FF000000"/>
        <rFont val="Calibri"/>
        <family val="2"/>
        <scheme val="minor"/>
      </rPr>
      <t xml:space="preserve"> Você tem por hábito ser implacável, imperdoador e inflexível?</t>
    </r>
  </si>
  <si>
    <r>
      <t>Individualismo.</t>
    </r>
    <r>
      <rPr>
        <sz val="11"/>
        <color rgb="FF000000"/>
        <rFont val="Calibri"/>
        <family val="2"/>
        <scheme val="minor"/>
      </rPr>
      <t xml:space="preserve"> Você costuma estar ausente quanto a responsabilidade com o que ocorre envolta de si, com os outros e com o resto do mundo?</t>
    </r>
  </si>
  <si>
    <r>
      <t>Insensibilidade.</t>
    </r>
    <r>
      <rPr>
        <sz val="11"/>
        <color rgb="FF000000"/>
        <rFont val="Calibri"/>
        <family val="2"/>
        <scheme val="minor"/>
      </rPr>
      <t xml:space="preserve"> Você tem dificuldade no trato social de captar os sentimentos alheios?</t>
    </r>
  </si>
  <si>
    <r>
      <t xml:space="preserve">Insistência. </t>
    </r>
    <r>
      <rPr>
        <sz val="11"/>
        <color rgb="FF000000"/>
        <rFont val="Calibri"/>
        <family val="2"/>
        <scheme val="minor"/>
      </rPr>
      <t>Você persiste em responder e reagir frequentemente de determinada forma autodefinida sem se questionar quanto a própria inflexibilidade?</t>
    </r>
  </si>
  <si>
    <r>
      <t>Manipulação.</t>
    </r>
    <r>
      <rPr>
        <sz val="11"/>
        <color rgb="FF000000"/>
        <rFont val="Calibri"/>
        <family val="2"/>
        <scheme val="minor"/>
      </rPr>
      <t xml:space="preserve"> Você tem o hábito de usar os outros em benefício próprio?</t>
    </r>
  </si>
  <si>
    <r>
      <t>Materialismo.</t>
    </r>
    <r>
      <rPr>
        <sz val="11"/>
        <color rgb="FF000000"/>
        <rFont val="Calibri"/>
        <family val="2"/>
        <scheme val="minor"/>
      </rPr>
      <t xml:space="preserve"> Você tem tendência a supervalorizar o sucesso materialista e busca gerar riquezas?</t>
    </r>
  </si>
  <si>
    <r>
      <t>Narcisismo</t>
    </r>
    <r>
      <rPr>
        <sz val="11"/>
        <color rgb="FF000000"/>
        <rFont val="Calibri"/>
        <family val="2"/>
        <scheme val="minor"/>
      </rPr>
      <t xml:space="preserve"> (autozelo). Você apresenta zelo excessivo sobre a opinião dos outros a respeito de si?</t>
    </r>
  </si>
  <si>
    <r>
      <t>Oportunismo.</t>
    </r>
    <r>
      <rPr>
        <sz val="11"/>
        <color rgb="FF000000"/>
        <rFont val="Calibri"/>
        <family val="2"/>
        <scheme val="minor"/>
      </rPr>
      <t xml:space="preserve"> Você tende a tirar proveito das situações sem se preocupar com as pessoas ou com os efeitos circunstanciais de seus atos?</t>
    </r>
  </si>
  <si>
    <r>
      <t>Orgulho.</t>
    </r>
    <r>
      <rPr>
        <sz val="11"/>
        <color rgb="FF000000"/>
        <rFont val="Calibri"/>
        <family val="2"/>
        <scheme val="minor"/>
      </rPr>
      <t xml:space="preserve"> Você é incapaz de transcender e extrapolar as situações entorno de si e descentralizar?</t>
    </r>
  </si>
  <si>
    <r>
      <t>Ostentação</t>
    </r>
    <r>
      <rPr>
        <sz val="11"/>
        <color rgb="FF000000"/>
        <rFont val="Calibri"/>
        <family val="2"/>
        <scheme val="minor"/>
      </rPr>
      <t xml:space="preserve"> (pompa). Você valoriza em demasia as conquistas de titulação, elogios e </t>
    </r>
    <r>
      <rPr>
        <i/>
        <sz val="11"/>
        <color rgb="FF000000"/>
        <rFont val="Calibri"/>
        <family val="2"/>
        <scheme val="minor"/>
      </rPr>
      <t>status</t>
    </r>
    <r>
      <rPr>
        <sz val="11"/>
        <color rgb="FF000000"/>
        <rFont val="Calibri"/>
        <family val="2"/>
        <scheme val="minor"/>
      </rPr>
      <t xml:space="preserve"> social?</t>
    </r>
  </si>
  <si>
    <r>
      <t>Perfeccionismo.</t>
    </r>
    <r>
      <rPr>
        <sz val="11"/>
        <color rgb="FF000000"/>
        <rFont val="Calibri"/>
        <family val="2"/>
        <scheme val="minor"/>
      </rPr>
      <t xml:space="preserve"> Você faz exigências extremas definindo objetivos longe de serem alcançados?</t>
    </r>
  </si>
  <si>
    <r>
      <t>Pretensão.</t>
    </r>
    <r>
      <rPr>
        <sz val="11"/>
        <color rgb="FF000000"/>
        <rFont val="Calibri"/>
        <family val="2"/>
        <scheme val="minor"/>
      </rPr>
      <t xml:space="preserve"> Você costuma apresentar insatisfação com o que tem?</t>
    </r>
  </si>
  <si>
    <r>
      <t>Receança.</t>
    </r>
    <r>
      <rPr>
        <sz val="11"/>
        <color rgb="FF000000"/>
        <rFont val="Calibri"/>
        <family val="2"/>
        <scheme val="minor"/>
      </rPr>
      <t xml:space="preserve"> Você tende a ser receoso, apreensivo e facilmente levanta suspeita e desconfiança dos outros?</t>
    </r>
  </si>
  <si>
    <r>
      <t>Seletividade.</t>
    </r>
    <r>
      <rPr>
        <sz val="11"/>
        <color rgb="FF000000"/>
        <rFont val="Calibri"/>
        <family val="2"/>
        <scheme val="minor"/>
      </rPr>
      <t xml:space="preserve"> Você frequentemente expressa seletividade por pessoas de acordo com o estilo de cada um?</t>
    </r>
  </si>
  <si>
    <r>
      <t>Vingança</t>
    </r>
    <r>
      <rPr>
        <sz val="11"/>
        <color rgb="FF000000"/>
        <rFont val="Calibri"/>
        <family val="2"/>
        <scheme val="minor"/>
      </rPr>
      <t xml:space="preserve"> (revide)</t>
    </r>
    <r>
      <rPr>
        <b/>
        <sz val="11"/>
        <color rgb="FF000000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 xml:space="preserve"> Qual o grau de sua reatividade quando maltratado? Costuma ser vingativo?</t>
    </r>
  </si>
  <si>
    <t>Egocêntrico</t>
  </si>
  <si>
    <r>
      <t>Afetação.</t>
    </r>
    <r>
      <rPr>
        <sz val="11"/>
        <color rgb="FF000000"/>
        <rFont val="Calibri"/>
        <family val="2"/>
        <scheme val="minor"/>
      </rPr>
      <t xml:space="preserve"> Você expressa afetação no modo de ser, por meio de comportamentos premeditados e antinaturais?</t>
    </r>
  </si>
  <si>
    <r>
      <t>Arte.</t>
    </r>
    <r>
      <rPr>
        <sz val="11"/>
        <color rgb="FF000000"/>
        <rFont val="Calibri"/>
        <family val="2"/>
        <scheme val="minor"/>
      </rPr>
      <t xml:space="preserve"> Você costuma facilmente se comover com arte e estética, ou isso é mais raro?</t>
    </r>
  </si>
  <si>
    <r>
      <t>Assimilação.</t>
    </r>
    <r>
      <rPr>
        <sz val="11"/>
        <color rgb="FF000000"/>
        <rFont val="Calibri"/>
        <family val="2"/>
        <scheme val="minor"/>
      </rPr>
      <t xml:space="preserve"> Você assimila facilmente a intenção, energias e emoções dos outros?</t>
    </r>
  </si>
  <si>
    <r>
      <t>Conflito.</t>
    </r>
    <r>
      <rPr>
        <sz val="11"/>
        <color rgb="FF000000"/>
        <rFont val="Calibri"/>
        <family val="2"/>
        <scheme val="minor"/>
      </rPr>
      <t xml:space="preserve"> Você costuma se embaralhar com dificuldades e aumentar os próprios conflitos ao invés de manifestar habilidade para administrá-los e superá-los?</t>
    </r>
  </si>
  <si>
    <r>
      <t>Credulidade.</t>
    </r>
    <r>
      <rPr>
        <sz val="11"/>
        <color rgb="FF000000"/>
        <rFont val="Calibri"/>
        <family val="2"/>
        <scheme val="minor"/>
      </rPr>
      <t xml:space="preserve"> Você procura ser vitalizado e reconfortado por meio da fé e da comunhão com suposta entidade divina?</t>
    </r>
  </si>
  <si>
    <r>
      <t>Desespero.</t>
    </r>
    <r>
      <rPr>
        <sz val="11"/>
        <color rgb="FF000000"/>
        <rFont val="Calibri"/>
        <family val="2"/>
        <scheme val="minor"/>
      </rPr>
      <t xml:space="preserve"> Você tende à apatia, impotência e ineficácia quanto a resolução de problemas?</t>
    </r>
  </si>
  <si>
    <r>
      <t>Dramaticidade.</t>
    </r>
    <r>
      <rPr>
        <sz val="11"/>
        <color rgb="FF000000"/>
        <rFont val="Calibri"/>
        <family val="2"/>
        <scheme val="minor"/>
      </rPr>
      <t xml:space="preserve"> Você costuma se expressar com drama em determinados assuntos?</t>
    </r>
  </si>
  <si>
    <r>
      <t>Encantamento.</t>
    </r>
    <r>
      <rPr>
        <sz val="11"/>
        <color rgb="FF000000"/>
        <rFont val="Calibri"/>
        <family val="2"/>
        <scheme val="minor"/>
      </rPr>
      <t xml:space="preserve"> Você exibe tendência natural para eloquência, deslumbre, fascinação e encanto com os objetos de interesse?</t>
    </r>
  </si>
  <si>
    <r>
      <t>Espontaneidade.</t>
    </r>
    <r>
      <rPr>
        <sz val="11"/>
        <color rgb="FF000000"/>
        <rFont val="Calibri"/>
        <family val="2"/>
        <scheme val="minor"/>
      </rPr>
      <t xml:space="preserve"> Você apresenta ausência de crivo racional durante a expressão de ideias e comportamentos?</t>
    </r>
  </si>
  <si>
    <r>
      <t>Estética.</t>
    </r>
    <r>
      <rPr>
        <sz val="11"/>
        <color rgb="FF000000"/>
        <rFont val="Calibri"/>
        <family val="2"/>
        <scheme val="minor"/>
      </rPr>
      <t xml:space="preserve"> Você tem facilidade para apreciação e valorização do teor estético de pessoas e objetos?</t>
    </r>
  </si>
  <si>
    <r>
      <t>Extravagância.</t>
    </r>
    <r>
      <rPr>
        <sz val="11"/>
        <color rgb="FF000000"/>
        <rFont val="Calibri"/>
        <family val="2"/>
        <scheme val="minor"/>
      </rPr>
      <t xml:space="preserve"> Você exprime tendência para extravagância com a própria energia e dinamismo?</t>
    </r>
  </si>
  <si>
    <r>
      <t>Familiaridade.</t>
    </r>
    <r>
      <rPr>
        <sz val="11"/>
        <color rgb="FF000000"/>
        <rFont val="Calibri"/>
        <family val="2"/>
        <scheme val="minor"/>
      </rPr>
      <t xml:space="preserve"> Você costuma preferir os locais familiares ao invés de ambientes diferentes?</t>
    </r>
  </si>
  <si>
    <r>
      <t>Impressionabilidade.</t>
    </r>
    <r>
      <rPr>
        <sz val="11"/>
        <color rgb="FF000000"/>
        <rFont val="Calibri"/>
        <family val="2"/>
        <scheme val="minor"/>
      </rPr>
      <t xml:space="preserve"> Você costuma ser dramático e impressionável?</t>
    </r>
  </si>
  <si>
    <r>
      <t>Influenciabilidade.</t>
    </r>
    <r>
      <rPr>
        <sz val="11"/>
        <color rgb="FF000000"/>
        <rFont val="Calibri"/>
        <family val="2"/>
        <scheme val="minor"/>
      </rPr>
      <t xml:space="preserve"> Você é facilmente influenciado pelos outros, pelas circunstâncias externas e chega a perder a objetividade? Realiza escolhas por influências externas fora de seu controle?</t>
    </r>
  </si>
  <si>
    <r>
      <t>Ingenuidade.</t>
    </r>
    <r>
      <rPr>
        <sz val="11"/>
        <color rgb="FF000000"/>
        <rFont val="Calibri"/>
        <family val="2"/>
        <scheme val="minor"/>
      </rPr>
      <t xml:space="preserve"> Você expressa despretensão, autossatisfação, paciência e altruísmo deliberadamente?</t>
    </r>
  </si>
  <si>
    <r>
      <t>Jocosidade.</t>
    </r>
    <r>
      <rPr>
        <sz val="11"/>
        <color rgb="FF000000"/>
        <rFont val="Calibri"/>
        <family val="2"/>
        <scheme val="minor"/>
      </rPr>
      <t xml:space="preserve"> Você costuma fazer brincadeiras espirituosas, comicidade, burla, trocadilho e ironia fina?</t>
    </r>
  </si>
  <si>
    <r>
      <t>Jovialidade.</t>
    </r>
    <r>
      <rPr>
        <sz val="11"/>
        <color rgb="FF000000"/>
        <rFont val="Calibri"/>
        <family val="2"/>
        <scheme val="minor"/>
      </rPr>
      <t xml:space="preserve"> Você mantém o bom senso de humor nas abordagens com espírito jovial, gracejador, alegre e sorridente?</t>
    </r>
  </si>
  <si>
    <r>
      <t>Musicalidade.</t>
    </r>
    <r>
      <rPr>
        <sz val="11"/>
        <color rgb="FF000000"/>
        <rFont val="Calibri"/>
        <family val="2"/>
        <scheme val="minor"/>
      </rPr>
      <t xml:space="preserve"> Você demonstra sensibilidade para criar, tocar ou comprerender músicas?</t>
    </r>
  </si>
  <si>
    <r>
      <t>Provocação.</t>
    </r>
    <r>
      <rPr>
        <sz val="11"/>
        <color rgb="FF000000"/>
        <rFont val="Calibri"/>
        <family val="2"/>
        <scheme val="minor"/>
      </rPr>
      <t xml:space="preserve"> Você tende a ser provocativo, instigar e desafiar os outros?</t>
    </r>
  </si>
  <si>
    <r>
      <t>Pusilanimidade.</t>
    </r>
    <r>
      <rPr>
        <sz val="11"/>
        <color rgb="FF000000"/>
        <rFont val="Calibri"/>
        <family val="2"/>
        <scheme val="minor"/>
      </rPr>
      <t xml:space="preserve"> Você costuma ter medo, angústia antecipada e covardia ante decisões relevantes?</t>
    </r>
  </si>
  <si>
    <r>
      <t>Reatividade.</t>
    </r>
    <r>
      <rPr>
        <sz val="11"/>
        <color rgb="FF000000"/>
        <rFont val="Calibri"/>
        <family val="2"/>
        <scheme val="minor"/>
      </rPr>
      <t xml:space="preserve"> Você é reativo quando confrontado quanto à própria realidade?</t>
    </r>
  </si>
  <si>
    <r>
      <t>Rebeldia.</t>
    </r>
    <r>
      <rPr>
        <sz val="11"/>
        <color rgb="FF000000"/>
        <rFont val="Calibri"/>
        <family val="2"/>
        <scheme val="minor"/>
      </rPr>
      <t xml:space="preserve"> Perante as autoridades você é visto como sendo rebelde, problemático, desafiador e provocador?</t>
    </r>
  </si>
  <si>
    <r>
      <t>Repetição</t>
    </r>
    <r>
      <rPr>
        <sz val="11"/>
        <color rgb="FF000000"/>
        <rFont val="Calibri"/>
        <family val="2"/>
        <scheme val="minor"/>
      </rPr>
      <t xml:space="preserve"> (mimese)</t>
    </r>
    <r>
      <rPr>
        <b/>
        <sz val="11"/>
        <color rgb="FF000000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 xml:space="preserve"> Você tem por hábito repetir comportamentos e tendência à mesmice?</t>
    </r>
  </si>
  <si>
    <r>
      <t>Salvacionismo.</t>
    </r>
    <r>
      <rPr>
        <sz val="11"/>
        <color rgb="FF000000"/>
        <rFont val="Calibri"/>
        <family val="2"/>
        <scheme val="minor"/>
      </rPr>
      <t xml:space="preserve"> Você exibe tendência para acreditar, esperar por milagres e influências transcendentais sobre si?</t>
    </r>
  </si>
  <si>
    <r>
      <t>Saudosismo.</t>
    </r>
    <r>
      <rPr>
        <sz val="11"/>
        <color rgb="FF000000"/>
        <rFont val="Calibri"/>
        <family val="2"/>
        <scheme val="minor"/>
      </rPr>
      <t xml:space="preserve"> Você apresenta tendência ao saudosismo, evocações de locais e de afetos do passado?</t>
    </r>
  </si>
  <si>
    <r>
      <t>Sentimentalidade.</t>
    </r>
    <r>
      <rPr>
        <sz val="11"/>
        <color rgb="FF000000"/>
        <rFont val="Calibri"/>
        <family val="2"/>
        <scheme val="minor"/>
      </rPr>
      <t xml:space="preserve"> Você facilmente exibe abertura para discutir sentimentos e experiências?</t>
    </r>
  </si>
  <si>
    <t>Emotivo</t>
  </si>
  <si>
    <r>
      <t>Adrenalina</t>
    </r>
    <r>
      <rPr>
        <sz val="11"/>
        <color rgb="FF000000"/>
        <rFont val="Calibri"/>
        <family val="2"/>
        <scheme val="minor"/>
      </rPr>
      <t xml:space="preserve"> (riscomania)</t>
    </r>
    <r>
      <rPr>
        <b/>
        <sz val="11"/>
        <color rgb="FF000000"/>
        <rFont val="Calibri"/>
        <family val="2"/>
        <scheme val="minor"/>
      </rPr>
      <t xml:space="preserve">. </t>
    </r>
    <r>
      <rPr>
        <sz val="11"/>
        <color rgb="FF000000"/>
        <rFont val="Calibri"/>
        <family val="2"/>
        <scheme val="minor"/>
      </rPr>
      <t>Você apresenta indiferença quanto a exposição a perigos? Você se reconhece como sendo de estilo adrenérgico?</t>
    </r>
  </si>
  <si>
    <r>
      <t>Agressividade.</t>
    </r>
    <r>
      <rPr>
        <sz val="11"/>
        <color rgb="FF000000"/>
        <rFont val="Calibri"/>
        <family val="2"/>
        <scheme val="minor"/>
      </rPr>
      <t xml:space="preserve"> Você exibe comportamento vingativo ostensivo?</t>
    </r>
  </si>
  <si>
    <r>
      <t>Ansiedade.</t>
    </r>
    <r>
      <rPr>
        <sz val="11"/>
        <color rgb="FF000000"/>
        <rFont val="Calibri"/>
        <family val="2"/>
        <scheme val="minor"/>
      </rPr>
      <t xml:space="preserve"> Você apresenta tensão e ansiedade ante as situações incertas de modo controlado ou muito suscetível?</t>
    </r>
  </si>
  <si>
    <r>
      <t>Arrojo.</t>
    </r>
    <r>
      <rPr>
        <sz val="11"/>
        <color rgb="FF000000"/>
        <rFont val="Calibri"/>
        <family val="2"/>
        <scheme val="minor"/>
      </rPr>
      <t xml:space="preserve"> Você prefere correr riscos nos empreendimentos ou espera a situação melhorar para empreender?</t>
    </r>
  </si>
  <si>
    <r>
      <t>Automatismo.</t>
    </r>
    <r>
      <rPr>
        <sz val="11"/>
        <color rgb="FF000000"/>
        <rFont val="Calibri"/>
        <family val="2"/>
        <scheme val="minor"/>
      </rPr>
      <t xml:space="preserve"> Você tende agir no automatismo, sem fazer ou com pouca reflexão?</t>
    </r>
  </si>
  <si>
    <r>
      <t>Aventura.</t>
    </r>
    <r>
      <rPr>
        <sz val="11"/>
        <color rgb="FF000000"/>
        <rFont val="Calibri"/>
        <family val="2"/>
        <scheme val="minor"/>
      </rPr>
      <t xml:space="preserve"> Você expressa entusiasmo pela aventura?</t>
    </r>
  </si>
  <si>
    <r>
      <t>Causticidade.</t>
    </r>
    <r>
      <rPr>
        <sz val="11"/>
        <color rgb="FF000000"/>
        <rFont val="Calibri"/>
        <family val="2"/>
        <scheme val="minor"/>
      </rPr>
      <t xml:space="preserve"> Você apresenta tendência ao sarcasmo, à ironia, ao deboche, às respostadas e aos reviretes?</t>
    </r>
  </si>
  <si>
    <r>
      <t>Competitividade.</t>
    </r>
    <r>
      <rPr>
        <sz val="11"/>
        <color rgb="FF000000"/>
        <rFont val="Calibri"/>
        <family val="2"/>
        <scheme val="minor"/>
      </rPr>
      <t xml:space="preserve"> Você costuma competir e querer sair-se bem no seu meio de convívio?</t>
    </r>
  </si>
  <si>
    <r>
      <t>Desordenamento.</t>
    </r>
    <r>
      <rPr>
        <sz val="11"/>
        <color rgb="FF000000"/>
        <rFont val="Calibri"/>
        <family val="2"/>
        <scheme val="minor"/>
      </rPr>
      <t xml:space="preserve"> Você apresenta excitabilidade elevada atingindo à desordenação e a desorganização quando está envolta com os seus interesses?</t>
    </r>
  </si>
  <si>
    <r>
      <t>Desrespeito.</t>
    </r>
    <r>
      <rPr>
        <sz val="11"/>
        <color rgb="FF000000"/>
        <rFont val="Calibri"/>
        <family val="2"/>
        <scheme val="minor"/>
      </rPr>
      <t xml:space="preserve"> Você tende a desconsiderar emoções, sentimentos e dificuldades dos outros?</t>
    </r>
  </si>
  <si>
    <r>
      <t>Etnia.</t>
    </r>
    <r>
      <rPr>
        <sz val="11"/>
        <color rgb="FF000000"/>
        <rFont val="Calibri"/>
        <family val="2"/>
        <scheme val="minor"/>
      </rPr>
      <t xml:space="preserve"> Você exibe traços temperamentais evidentes de base étnica?</t>
    </r>
  </si>
  <si>
    <r>
      <t>Excitabilidade.</t>
    </r>
    <r>
      <rPr>
        <sz val="11"/>
        <color rgb="FF000000"/>
        <rFont val="Calibri"/>
        <family val="2"/>
        <scheme val="minor"/>
      </rPr>
      <t xml:space="preserve"> Você apresenta alto grau de estímulo ou satisfação com ideias e atividades novas?</t>
    </r>
  </si>
  <si>
    <r>
      <t>Explosividade.</t>
    </r>
    <r>
      <rPr>
        <sz val="11"/>
        <color rgb="FF000000"/>
        <rFont val="Calibri"/>
        <family val="2"/>
        <scheme val="minor"/>
      </rPr>
      <t xml:space="preserve"> Você costuma expressar momentos de explosão em vez de autocontrole  mais permanente?</t>
    </r>
  </si>
  <si>
    <r>
      <t>Externalização.</t>
    </r>
    <r>
      <rPr>
        <sz val="11"/>
        <color rgb="FF000000"/>
        <rFont val="Calibri"/>
        <family val="2"/>
        <scheme val="minor"/>
      </rPr>
      <t xml:space="preserve"> Você costuma atribuir culpa aos outros ou às circunstâncias externas quanto aos acontecimentos sofridos entorno de si?</t>
    </r>
  </si>
  <si>
    <r>
      <t>Impaciência.</t>
    </r>
    <r>
      <rPr>
        <sz val="11"/>
        <color rgb="FF000000"/>
        <rFont val="Calibri"/>
        <family val="2"/>
        <scheme val="minor"/>
      </rPr>
      <t xml:space="preserve"> Você perde fácil a paciência em vez de persistir com a calma?</t>
    </r>
  </si>
  <si>
    <r>
      <t>Impulsividade.</t>
    </r>
    <r>
      <rPr>
        <sz val="11"/>
        <color rgb="FF000000"/>
        <rFont val="Calibri"/>
        <family val="2"/>
        <scheme val="minor"/>
      </rPr>
      <t xml:space="preserve"> Você tende a responder rápido com base nos impulsos e informações incompletas, ou seja, com arroubo?</t>
    </r>
  </si>
  <si>
    <r>
      <t>Inquietude.</t>
    </r>
    <r>
      <rPr>
        <sz val="11"/>
        <color rgb="FF000000"/>
        <rFont val="Calibri"/>
        <family val="2"/>
        <scheme val="minor"/>
      </rPr>
      <t xml:space="preserve"> Você tende a incomodar-se em permanecer nos mesmos locais?</t>
    </r>
  </si>
  <si>
    <r>
      <t>Retratabilidade.</t>
    </r>
    <r>
      <rPr>
        <sz val="11"/>
        <color rgb="FF000000"/>
        <rFont val="Calibri"/>
        <family val="2"/>
        <scheme val="minor"/>
      </rPr>
      <t xml:space="preserve"> Você frequentemente encontra necessidade de ter que retratar as decisões publicamente?</t>
    </r>
  </si>
  <si>
    <r>
      <t>Susceptibilidade.</t>
    </r>
    <r>
      <rPr>
        <sz val="11"/>
        <color rgb="FF000000"/>
        <rFont val="Calibri"/>
        <family val="2"/>
        <scheme val="minor"/>
      </rPr>
      <t xml:space="preserve"> Você se envolve fácil com as tentações, mesmo sabendo das consequências negativas?</t>
    </r>
  </si>
  <si>
    <r>
      <t>Volubilidade.</t>
    </r>
    <r>
      <rPr>
        <sz val="11"/>
        <color rgb="FF000000"/>
        <rFont val="Calibri"/>
        <family val="2"/>
        <scheme val="minor"/>
      </rPr>
      <t xml:space="preserve"> Você costuma mudar rapidamente o foco nos afetos e desejos?</t>
    </r>
  </si>
  <si>
    <t>Instintivo</t>
  </si>
  <si>
    <r>
      <t>Abertismo.</t>
    </r>
    <r>
      <rPr>
        <sz val="11"/>
        <color rgb="FF000000"/>
        <rFont val="Calibri"/>
        <family val="2"/>
        <scheme val="minor"/>
      </rPr>
      <t xml:space="preserve"> Você costuma estar de braços abertos às interações sociais?</t>
    </r>
  </si>
  <si>
    <r>
      <t>Amizade.</t>
    </r>
    <r>
      <rPr>
        <sz val="11"/>
        <color rgb="FF000000"/>
        <rFont val="Calibri"/>
        <family val="2"/>
        <scheme val="minor"/>
      </rPr>
      <t xml:space="preserve"> Você apresenta tendência para ser amistoso?</t>
    </r>
  </si>
  <si>
    <r>
      <t xml:space="preserve">Apresentação. </t>
    </r>
    <r>
      <rPr>
        <sz val="11"/>
        <color rgb="FF000000"/>
        <rFont val="Calibri"/>
        <family val="2"/>
        <scheme val="minor"/>
      </rPr>
      <t>Você costuma cuidar da aparência a fim de a tornar a presença mais agradável?</t>
    </r>
  </si>
  <si>
    <r>
      <t>Comunicabilidade.</t>
    </r>
    <r>
      <rPr>
        <sz val="11"/>
        <color rgb="FF000000"/>
        <rFont val="Calibri"/>
        <family val="2"/>
        <scheme val="minor"/>
      </rPr>
      <t xml:space="preserve"> Você é do tipo que tem fácil comunicação com as outras pessoas?</t>
    </r>
  </si>
  <si>
    <r>
      <t>Cordialidade.</t>
    </r>
    <r>
      <rPr>
        <sz val="11"/>
        <color rgb="FF000000"/>
        <rFont val="Calibri"/>
        <family val="2"/>
        <scheme val="minor"/>
      </rPr>
      <t xml:space="preserve"> Você tende a ser cordial e ter senso político nas interrelações?</t>
    </r>
  </si>
  <si>
    <r>
      <t>Desenvoltura.</t>
    </r>
    <r>
      <rPr>
        <sz val="11"/>
        <color rgb="FF000000"/>
        <rFont val="Calibri"/>
        <family val="2"/>
        <scheme val="minor"/>
      </rPr>
      <t xml:space="preserve"> Você costuma apresentar autoconfiança em situações sociais adversas?</t>
    </r>
  </si>
  <si>
    <r>
      <t>Diálogo.</t>
    </r>
    <r>
      <rPr>
        <sz val="11"/>
        <color rgb="FF000000"/>
        <rFont val="Calibri"/>
        <family val="2"/>
        <scheme val="minor"/>
      </rPr>
      <t xml:space="preserve"> Você tem capacidade de se manter em diálogo, sem interromper excessivamente os outros e sem ficar inibido?</t>
    </r>
  </si>
  <si>
    <r>
      <t>Educação.</t>
    </r>
    <r>
      <rPr>
        <sz val="11"/>
        <color rgb="FF000000"/>
        <rFont val="Calibri"/>
        <family val="2"/>
        <scheme val="minor"/>
      </rPr>
      <t xml:space="preserve"> Você apresenta tendência maior para ser educador e ensinar, ou ser repressor e inibir os outros?</t>
    </r>
  </si>
  <si>
    <r>
      <t>Espirituosidade.</t>
    </r>
    <r>
      <rPr>
        <sz val="11"/>
        <color rgb="FF000000"/>
        <rFont val="Calibri"/>
        <family val="2"/>
        <scheme val="minor"/>
      </rPr>
      <t xml:space="preserve"> Você tem habilidade para o humor seco, provocar risos e expressar vivacidade?</t>
    </r>
  </si>
  <si>
    <r>
      <t>Fitofilia.</t>
    </r>
    <r>
      <rPr>
        <sz val="11"/>
        <color rgb="FF000000"/>
        <rFont val="Calibri"/>
        <family val="2"/>
        <scheme val="minor"/>
      </rPr>
      <t xml:space="preserve"> No seu histórico de manifestação predomina a fitofilia (afim às plantas), fitoclastia (despreza plantas) ou fitofobia (averso às plantas)?</t>
    </r>
  </si>
  <si>
    <r>
      <t>Integração.</t>
    </r>
    <r>
      <rPr>
        <sz val="11"/>
        <color rgb="FF000000"/>
        <rFont val="Calibri"/>
        <family val="2"/>
        <scheme val="minor"/>
      </rPr>
      <t xml:space="preserve"> Você apresenta capacidade de manter a harmonia no trabalho em equipe?</t>
    </r>
  </si>
  <si>
    <r>
      <t>Nobiliarquia.</t>
    </r>
    <r>
      <rPr>
        <sz val="11"/>
        <color rgb="FF000000"/>
        <rFont val="Calibri"/>
        <family val="2"/>
        <scheme val="minor"/>
      </rPr>
      <t xml:space="preserve"> Você exibe traços ou trejeitos de conduta monárquica? Ainda exige de algum modo requinte e sofisticação?</t>
    </r>
  </si>
  <si>
    <r>
      <t>Receptividade.</t>
    </r>
    <r>
      <rPr>
        <sz val="11"/>
        <color rgb="FF000000"/>
        <rFont val="Calibri"/>
        <family val="2"/>
        <scheme val="minor"/>
      </rPr>
      <t xml:space="preserve"> Você demonstra habilidade em receber, acolher e tratar bem seus hóspedes e convidados?</t>
    </r>
  </si>
  <si>
    <r>
      <t>Sintonia.</t>
    </r>
    <r>
      <rPr>
        <sz val="11"/>
        <color rgb="FF000000"/>
        <rFont val="Calibri"/>
        <family val="2"/>
        <scheme val="minor"/>
      </rPr>
      <t xml:space="preserve"> Você consegue sintonizar-se e perceber os sentimentos dos outros além das superficialidades?</t>
    </r>
  </si>
  <si>
    <r>
      <t>Sociabilidade.</t>
    </r>
    <r>
      <rPr>
        <sz val="11"/>
        <color rgb="FF000000"/>
        <rFont val="Calibri"/>
        <family val="2"/>
        <scheme val="minor"/>
      </rPr>
      <t xml:space="preserve"> Você costuma ter bom trato, estabelecer relações sociais firmes e duradouras? É amigável? Apresenta boa aceitação social?</t>
    </r>
  </si>
  <si>
    <r>
      <t>Tagarelice.</t>
    </r>
    <r>
      <rPr>
        <sz val="11"/>
        <color rgb="FF000000"/>
        <rFont val="Calibri"/>
        <family val="2"/>
        <scheme val="minor"/>
      </rPr>
      <t xml:space="preserve"> Você é loquaz e tende a falar sem hesitação?</t>
    </r>
  </si>
  <si>
    <t>Interativo</t>
  </si>
  <si>
    <r>
      <t>Antiderrotismo.</t>
    </r>
    <r>
      <rPr>
        <sz val="11"/>
        <color rgb="FF000000"/>
        <rFont val="Calibri"/>
        <family val="2"/>
        <scheme val="minor"/>
      </rPr>
      <t xml:space="preserve"> A sua tendência natural é de não desistir fácil? E quando criticado redobra o esforço no acerto?</t>
    </r>
  </si>
  <si>
    <r>
      <t>Assertividade.</t>
    </r>
    <r>
      <rPr>
        <sz val="11"/>
        <color rgb="FF000000"/>
        <rFont val="Calibri"/>
        <family val="2"/>
        <scheme val="minor"/>
      </rPr>
      <t xml:space="preserve"> Você tende a ser mais afirmativo em vez de lenitivo em suas escolhas?</t>
    </r>
  </si>
  <si>
    <r>
      <t>Autocondução.</t>
    </r>
    <r>
      <rPr>
        <sz val="11"/>
        <color rgb="FF000000"/>
        <rFont val="Calibri"/>
        <family val="2"/>
        <scheme val="minor"/>
      </rPr>
      <t xml:space="preserve"> Você tem clareza quanto à responsabilidade de conduzir o próprio destino?</t>
    </r>
  </si>
  <si>
    <r>
      <t>Autodesafio.</t>
    </r>
    <r>
      <rPr>
        <sz val="11"/>
        <color rgb="FF000000"/>
        <rFont val="Calibri"/>
        <family val="2"/>
        <scheme val="minor"/>
      </rPr>
      <t xml:space="preserve"> Você encara as dificuldades como desafios e oportunidades de crescimento pessoal?</t>
    </r>
  </si>
  <si>
    <r>
      <t>Autodesprendimento.</t>
    </r>
    <r>
      <rPr>
        <sz val="11"/>
        <color rgb="FF000000"/>
        <rFont val="Calibri"/>
        <family val="2"/>
        <scheme val="minor"/>
      </rPr>
      <t xml:space="preserve"> Você tem dificuldade para desprender-se de pertences e apegos pessoais?</t>
    </r>
  </si>
  <si>
    <r>
      <t>Autodisciplina.</t>
    </r>
    <r>
      <rPr>
        <sz val="11"/>
        <color rgb="FF000000"/>
        <rFont val="Calibri"/>
        <family val="2"/>
        <scheme val="minor"/>
      </rPr>
      <t xml:space="preserve"> Você já desenvolveu uma 2ª natureza de hábitos sadios e boas práticas baseadas em autodisciplina?</t>
    </r>
  </si>
  <si>
    <r>
      <t>Autodisposição.</t>
    </r>
    <r>
      <rPr>
        <sz val="11"/>
        <color rgb="FF000000"/>
        <rFont val="Calibri"/>
        <family val="2"/>
        <scheme val="minor"/>
      </rPr>
      <t xml:space="preserve"> Você tem razoável disposição de energia e dinamismo?</t>
    </r>
  </si>
  <si>
    <r>
      <t>Autorregeneração.</t>
    </r>
    <r>
      <rPr>
        <sz val="11"/>
        <color rgb="FF000000"/>
        <rFont val="Calibri"/>
        <family val="2"/>
        <scheme val="minor"/>
      </rPr>
      <t xml:space="preserve"> Você se recupera mais rápido ou mais lento de minidoenças?</t>
    </r>
  </si>
  <si>
    <r>
      <t>Centragem.</t>
    </r>
    <r>
      <rPr>
        <sz val="11"/>
        <color rgb="FF000000"/>
        <rFont val="Calibri"/>
        <family val="2"/>
        <scheme val="minor"/>
      </rPr>
      <t xml:space="preserve"> Você tem bons hábitos expressos espontaneamente de acordo com as metas de longo prazo?</t>
    </r>
  </si>
  <si>
    <r>
      <t>Continuidade.</t>
    </r>
    <r>
      <rPr>
        <sz val="11"/>
        <color rgb="FF000000"/>
        <rFont val="Calibri"/>
        <family val="2"/>
        <scheme val="minor"/>
      </rPr>
      <t xml:space="preserve"> Você tem por hábito dar continuidade às tarefas iniciadas até concluí-las.</t>
    </r>
  </si>
  <si>
    <r>
      <t>Criatividade.</t>
    </r>
    <r>
      <rPr>
        <sz val="11"/>
        <color rgb="FF000000"/>
        <rFont val="Calibri"/>
        <family val="2"/>
        <scheme val="minor"/>
      </rPr>
      <t xml:space="preserve"> Você tende a criar e inovar ou está mais para plagiar e copiar?</t>
    </r>
  </si>
  <si>
    <r>
      <t>Engenhosidade.</t>
    </r>
    <r>
      <rPr>
        <sz val="11"/>
        <color rgb="FF000000"/>
        <rFont val="Calibri"/>
        <family val="2"/>
        <scheme val="minor"/>
      </rPr>
      <t xml:space="preserve"> Você tem habilidade de desenvolver novas ferramentas ou recursos aplicáveis e úteis?</t>
    </r>
  </si>
  <si>
    <r>
      <t>Fadiga.</t>
    </r>
    <r>
      <rPr>
        <sz val="11"/>
        <color rgb="FF000000"/>
        <rFont val="Calibri"/>
        <family val="2"/>
        <scheme val="minor"/>
      </rPr>
      <t xml:space="preserve"> Você sucumbe facilmente à fadiga e às frustrações ao invés de encará-las como desafios de autossuperação?</t>
    </r>
  </si>
  <si>
    <r>
      <t>Idealismo.</t>
    </r>
    <r>
      <rPr>
        <sz val="11"/>
        <color rgb="FF000000"/>
        <rFont val="Calibri"/>
        <family val="2"/>
        <scheme val="minor"/>
      </rPr>
      <t xml:space="preserve"> Você persiste em querer sempre o melhor e a melhor forma de fazer as coisas?</t>
    </r>
  </si>
  <si>
    <r>
      <t>Lealdade.</t>
    </r>
    <r>
      <rPr>
        <sz val="11"/>
        <color rgb="FF000000"/>
        <rFont val="Calibri"/>
        <family val="2"/>
        <scheme val="minor"/>
      </rPr>
      <t xml:space="preserve"> Você se mantém firme em relação aos princípios pessoais no modo de ser e se conduzir?</t>
    </r>
  </si>
  <si>
    <r>
      <t>Megafocagem.</t>
    </r>
    <r>
      <rPr>
        <sz val="11"/>
        <color rgb="FF000000"/>
        <rFont val="Calibri"/>
        <family val="2"/>
        <scheme val="minor"/>
      </rPr>
      <t xml:space="preserve"> Você tem clareza de metas orientadoras de objetivos voltadas para realizações e desenvolvimento da vida pessoal?</t>
    </r>
  </si>
  <si>
    <r>
      <t>Perseverança.</t>
    </r>
    <r>
      <rPr>
        <sz val="11"/>
        <color rgb="FF000000"/>
        <rFont val="Calibri"/>
        <family val="2"/>
        <scheme val="minor"/>
      </rPr>
      <t xml:space="preserve"> Você tende a ser um tipo trabalhador incansável e zeloso rumo aos interesses?</t>
    </r>
  </si>
  <si>
    <r>
      <t>Predisposição.</t>
    </r>
    <r>
      <rPr>
        <sz val="11"/>
        <color rgb="FF000000"/>
        <rFont val="Calibri"/>
        <family val="2"/>
        <scheme val="minor"/>
      </rPr>
      <t xml:space="preserve"> Você tem boa tolerância e predisposição às situações atípicas ou inesperadas?</t>
    </r>
  </si>
  <si>
    <r>
      <t>Recalcitrância.</t>
    </r>
    <r>
      <rPr>
        <sz val="11"/>
        <color rgb="FF000000"/>
        <rFont val="Calibri"/>
        <family val="2"/>
        <scheme val="minor"/>
      </rPr>
      <t xml:space="preserve"> O seu nível de obstinação costuma se tornar irredutível em relação aos interesses e valores?</t>
    </r>
  </si>
  <si>
    <r>
      <t>Resignação.</t>
    </r>
    <r>
      <rPr>
        <sz val="11"/>
        <color rgb="FF000000"/>
        <rFont val="Calibri"/>
        <family val="2"/>
        <scheme val="minor"/>
      </rPr>
      <t xml:space="preserve"> Você apresenta capacidade para lidar com o sofrimento e a morte?</t>
    </r>
  </si>
  <si>
    <r>
      <t>Resistência.</t>
    </r>
    <r>
      <rPr>
        <sz val="11"/>
        <color rgb="FF000000"/>
        <rFont val="Calibri"/>
        <family val="2"/>
        <scheme val="minor"/>
      </rPr>
      <t xml:space="preserve"> Você é capaz de adiar a gratificação e recompensa referente à consecução dos objetivos?</t>
    </r>
  </si>
  <si>
    <r>
      <t>Revogabilidade.</t>
    </r>
    <r>
      <rPr>
        <sz val="11"/>
        <color rgb="FF000000"/>
        <rFont val="Calibri"/>
        <family val="2"/>
        <scheme val="minor"/>
      </rPr>
      <t xml:space="preserve"> Você tende a voltar atrás nas decisões e têm dificuldade em mantê-las firme?</t>
    </r>
  </si>
  <si>
    <r>
      <t>Teimosia.</t>
    </r>
    <r>
      <rPr>
        <sz val="11"/>
        <color rgb="FF000000"/>
        <rFont val="Calibri"/>
        <family val="2"/>
        <scheme val="minor"/>
      </rPr>
      <t xml:space="preserve"> Você tende exacerbar a determinação atingindo a teimosia e arenga ao insistir na realização dos seus interesses?</t>
    </r>
  </si>
  <si>
    <r>
      <t>Tenacidade.</t>
    </r>
    <r>
      <rPr>
        <sz val="11"/>
        <color rgb="FF000000"/>
        <rFont val="Calibri"/>
        <family val="2"/>
        <scheme val="minor"/>
      </rPr>
      <t xml:space="preserve"> Você é capaz de suportar esforços prolongados, envolvendo destemor, coragem e bravura?</t>
    </r>
  </si>
  <si>
    <t>Perseverante</t>
  </si>
  <si>
    <r>
      <t>Adaptabilidade.</t>
    </r>
    <r>
      <rPr>
        <sz val="11"/>
        <color rgb="FF000000"/>
        <rFont val="Calibri"/>
        <family val="2"/>
        <scheme val="minor"/>
      </rPr>
      <t xml:space="preserve"> Você tem facilidade para realizar autoajustes às mudanças de rotina ou ainda apresenta dificuldade para mudar de bloco?</t>
    </r>
  </si>
  <si>
    <r>
      <t>Autenticidade.</t>
    </r>
    <r>
      <rPr>
        <sz val="11"/>
        <color rgb="FF000000"/>
        <rFont val="Calibri"/>
        <family val="2"/>
        <scheme val="minor"/>
      </rPr>
      <t xml:space="preserve"> Você reconhece as próprias capacidades e habilidades específicas, bem como os limites pessoais de modo realista?</t>
    </r>
  </si>
  <si>
    <r>
      <t>Autocomplacência.</t>
    </r>
    <r>
      <rPr>
        <sz val="11"/>
        <color rgb="FF000000"/>
        <rFont val="Calibri"/>
        <family val="2"/>
        <scheme val="minor"/>
      </rPr>
      <t xml:space="preserve"> Você apresenta tendência maior para o autoperdoamento e autoindulgência ao invés do autoimperdoamento?</t>
    </r>
  </si>
  <si>
    <r>
      <t>Comedimento.</t>
    </r>
    <r>
      <rPr>
        <sz val="11"/>
        <color rgb="FF000000"/>
        <rFont val="Calibri"/>
        <family val="2"/>
        <scheme val="minor"/>
      </rPr>
      <t xml:space="preserve"> Você é tipicamente reservado, discreto e moderado em vez de exacerbado?</t>
    </r>
  </si>
  <si>
    <r>
      <t>Descontração.</t>
    </r>
    <r>
      <rPr>
        <sz val="11"/>
        <color rgb="FF000000"/>
        <rFont val="Calibri"/>
        <family val="2"/>
        <scheme val="minor"/>
      </rPr>
      <t xml:space="preserve"> Você é capaz de usufruir das situações sem se preocupar com o controle ou certeza dos resultados?</t>
    </r>
  </si>
  <si>
    <r>
      <t>Desportismo.</t>
    </r>
    <r>
      <rPr>
        <sz val="11"/>
        <color rgb="FF000000"/>
        <rFont val="Calibri"/>
        <family val="2"/>
        <scheme val="minor"/>
      </rPr>
      <t xml:space="preserve"> Você apresenta porte atlético e tem boa disposição ao desportismo?</t>
    </r>
  </si>
  <si>
    <r>
      <t>Dissimulação.</t>
    </r>
    <r>
      <rPr>
        <sz val="11"/>
        <color rgb="FF000000"/>
        <rFont val="Calibri"/>
        <family val="2"/>
        <scheme val="minor"/>
      </rPr>
      <t xml:space="preserve"> Você tende a guardar rancor e fazer esquecimentos e provocações premeditadas?</t>
    </r>
  </si>
  <si>
    <r>
      <t>Eticidade.</t>
    </r>
    <r>
      <rPr>
        <sz val="11"/>
        <color rgb="FF000000"/>
        <rFont val="Calibri"/>
        <family val="2"/>
        <scheme val="minor"/>
      </rPr>
      <t xml:space="preserve"> Você equilibra harmonicamente a relação entre os seus deveres pessoais com os direitos alheios?</t>
    </r>
  </si>
  <si>
    <r>
      <t>Introspecção.</t>
    </r>
    <r>
      <rPr>
        <sz val="11"/>
        <color rgb="FF000000"/>
        <rFont val="Calibri"/>
        <family val="2"/>
        <scheme val="minor"/>
      </rPr>
      <t xml:space="preserve"> Você tem habilidade para examinar regularmente o próprio íntimo?</t>
    </r>
  </si>
  <si>
    <r>
      <t>Lepidez.</t>
    </r>
    <r>
      <rPr>
        <sz val="11"/>
        <color rgb="FF000000"/>
        <rFont val="Calibri"/>
        <family val="2"/>
        <scheme val="minor"/>
      </rPr>
      <t xml:space="preserve"> Você demonstra agilidade, rapidez e destreza? É ligeiro e despachado nas coisas que faz?</t>
    </r>
  </si>
  <si>
    <r>
      <t>Lerdeza.</t>
    </r>
    <r>
      <rPr>
        <sz val="11"/>
        <color rgb="FF000000"/>
        <rFont val="Calibri"/>
        <family val="2"/>
        <scheme val="minor"/>
      </rPr>
      <t xml:space="preserve"> Você tende apresentar lerdeza ou aprendizagem demorada?</t>
    </r>
  </si>
  <si>
    <r>
      <t>Paraperceptibilidade.</t>
    </r>
    <r>
      <rPr>
        <sz val="11"/>
        <color rgb="FF000000"/>
        <rFont val="Calibri"/>
        <family val="2"/>
        <scheme val="minor"/>
      </rPr>
      <t xml:space="preserve"> A sua tendência natural é para a manifestação livre do parapsiquismo em vez do trancamento e inibição das parapercepções ou fenômenos parapsíquicos?</t>
    </r>
  </si>
  <si>
    <r>
      <t>Reflexão.</t>
    </r>
    <r>
      <rPr>
        <sz val="11"/>
        <color rgb="FF000000"/>
        <rFont val="Calibri"/>
        <family val="2"/>
        <scheme val="minor"/>
      </rPr>
      <t xml:space="preserve"> Você apresenta necessidade de refletir para agir e decidir?</t>
    </r>
  </si>
  <si>
    <r>
      <t>Sagacidade.</t>
    </r>
    <r>
      <rPr>
        <sz val="11"/>
        <color rgb="FF000000"/>
        <rFont val="Calibri"/>
        <family val="2"/>
        <scheme val="minor"/>
      </rPr>
      <t xml:space="preserve"> Você apresenta capacidade de agudeza de espírito, perspicácia, aprender por simples indícios e observação aguçada?</t>
    </r>
  </si>
  <si>
    <r>
      <t>Severidade.</t>
    </r>
    <r>
      <rPr>
        <sz val="11"/>
        <color rgb="FF000000"/>
        <rFont val="Calibri"/>
        <family val="2"/>
        <scheme val="minor"/>
      </rPr>
      <t xml:space="preserve"> Você é habituado a aplicar a disciplina de modo mais rigoroso, severo e pouco flexível?</t>
    </r>
  </si>
  <si>
    <r>
      <t>Simplicidade.</t>
    </r>
    <r>
      <rPr>
        <sz val="11"/>
        <color rgb="FF000000"/>
        <rFont val="Calibri"/>
        <family val="2"/>
        <scheme val="minor"/>
      </rPr>
      <t xml:space="preserve"> Sua inclinação é para simplicidade quanto as necessidades de sobrevivência?</t>
    </r>
  </si>
  <si>
    <r>
      <t>Temperança.</t>
    </r>
    <r>
      <rPr>
        <sz val="11"/>
        <color rgb="FF000000"/>
        <rFont val="Calibri"/>
        <family val="2"/>
        <scheme val="minor"/>
      </rPr>
      <t xml:space="preserve"> As suas mudanças e variações de humor tendem a ser extremas e mais radicais (nota baixa), ou razoavelmente bem administradas (nota alta)?</t>
    </r>
  </si>
  <si>
    <r>
      <t>Tranquilidade.</t>
    </r>
    <r>
      <rPr>
        <sz val="11"/>
        <color rgb="FF000000"/>
        <rFont val="Calibri"/>
        <family val="2"/>
        <scheme val="minor"/>
      </rPr>
      <t xml:space="preserve"> Você tende a ser tranquilo, calmo e afastado das agitações?</t>
    </r>
  </si>
  <si>
    <r>
      <t>Transcendência.</t>
    </r>
    <r>
      <rPr>
        <sz val="11"/>
        <color rgb="FF000000"/>
        <rFont val="Calibri"/>
        <family val="2"/>
        <scheme val="minor"/>
      </rPr>
      <t xml:space="preserve"> Você apresenta senso de integração com a Natureza e os elementos do Cosmos?</t>
    </r>
  </si>
  <si>
    <r>
      <t>Versatilidade.</t>
    </r>
    <r>
      <rPr>
        <sz val="11"/>
        <color rgb="FF000000"/>
        <rFont val="Calibri"/>
        <family val="2"/>
        <scheme val="minor"/>
      </rPr>
      <t xml:space="preserve"> Você exibe propensão a ser versátil com habilidades, interesses e conhecimentos?</t>
    </r>
  </si>
  <si>
    <t>Psíquico</t>
  </si>
  <si>
    <r>
      <t>Acomodação.</t>
    </r>
    <r>
      <rPr>
        <sz val="11"/>
        <color rgb="FF000000"/>
        <rFont val="Calibri"/>
        <family val="2"/>
        <scheme val="minor"/>
      </rPr>
      <t xml:space="preserve"> Você geralmente está satisfeito com os compromissos atuais ao invés de buscar ampliar as responsabilidades?</t>
    </r>
  </si>
  <si>
    <r>
      <t>Ambiguidade.</t>
    </r>
    <r>
      <rPr>
        <sz val="11"/>
        <color rgb="FF000000"/>
        <rFont val="Calibri"/>
        <family val="2"/>
        <scheme val="minor"/>
      </rPr>
      <t xml:space="preserve"> Sua responsabilidade se estende para além do sim ou do não, diante das diversas ambiguidades existentes nas relações e interações sociais?</t>
    </r>
  </si>
  <si>
    <r>
      <t>Aplicabilidade.</t>
    </r>
    <r>
      <rPr>
        <sz val="11"/>
        <color rgb="FF000000"/>
        <rFont val="Calibri"/>
        <family val="2"/>
        <scheme val="minor"/>
      </rPr>
      <t xml:space="preserve"> Você tende naturalmente a aplicar os conhecimentos adquiridos?</t>
    </r>
  </si>
  <si>
    <r>
      <t>Cumplicidade.</t>
    </r>
    <r>
      <rPr>
        <sz val="11"/>
        <color rgb="FF000000"/>
        <rFont val="Calibri"/>
        <family val="2"/>
        <scheme val="minor"/>
      </rPr>
      <t xml:space="preserve"> Você já tem noção dos grupos de personalidades com os quais mais partilha ideais (positivos) ou mais se acumplicia (negativos)?</t>
    </r>
  </si>
  <si>
    <r>
      <t>Dignidade.</t>
    </r>
    <r>
      <rPr>
        <sz val="11"/>
        <color rgb="FF000000"/>
        <rFont val="Calibri"/>
        <family val="2"/>
        <scheme val="minor"/>
      </rPr>
      <t xml:space="preserve"> Você assume a responsabilidade sobre a própria dignidade? Contribui para manter a dos demais a sua volta?</t>
    </r>
  </si>
  <si>
    <r>
      <t>Equanimidade.</t>
    </r>
    <r>
      <rPr>
        <sz val="11"/>
        <color rgb="FF000000"/>
        <rFont val="Calibri"/>
        <family val="2"/>
        <scheme val="minor"/>
      </rPr>
      <t xml:space="preserve"> Você apresenta estabilidade e constância do temperamento elevando sua capacidade de julgamento?</t>
    </r>
  </si>
  <si>
    <r>
      <t>Escrúpulo.</t>
    </r>
    <r>
      <rPr>
        <sz val="11"/>
        <color rgb="FF000000"/>
        <rFont val="Calibri"/>
        <family val="2"/>
        <scheme val="minor"/>
      </rPr>
      <t xml:space="preserve"> Você apresenta princípios éticos bem incorporados e estáveis?</t>
    </r>
  </si>
  <si>
    <r>
      <t>Exemplificação.</t>
    </r>
    <r>
      <rPr>
        <sz val="11"/>
        <color rgb="FF000000"/>
        <rFont val="Calibri"/>
        <family val="2"/>
        <scheme val="minor"/>
      </rPr>
      <t xml:space="preserve"> Você apresenta conduta mais exemplificadora do que mais vergonhosa?</t>
    </r>
  </si>
  <si>
    <r>
      <t>Imperturbabilidade.</t>
    </r>
    <r>
      <rPr>
        <sz val="11"/>
        <color rgb="FF000000"/>
        <rFont val="Calibri"/>
        <family val="2"/>
        <scheme val="minor"/>
      </rPr>
      <t xml:space="preserve"> Você dificilmente perde a paciência, expressa raiva ou se irrita?</t>
    </r>
  </si>
  <si>
    <r>
      <t>Maturidade.</t>
    </r>
    <r>
      <rPr>
        <sz val="11"/>
        <color rgb="FF000000"/>
        <rFont val="Calibri"/>
        <family val="2"/>
        <scheme val="minor"/>
      </rPr>
      <t xml:space="preserve"> Você apresenta mais sinais de maturidade integral, sensatez, ou apenas um amadurecimento parcial, “meia-boca”?</t>
    </r>
  </si>
  <si>
    <r>
      <t>Organização.</t>
    </r>
    <r>
      <rPr>
        <sz val="11"/>
        <color rgb="FF000000"/>
        <rFont val="Calibri"/>
        <family val="2"/>
        <scheme val="minor"/>
      </rPr>
      <t xml:space="preserve"> Você consegue confluência de objetivos significantes a partir da organização interna, pessoal?</t>
    </r>
  </si>
  <si>
    <r>
      <t>Peculiaridade.</t>
    </r>
    <r>
      <rPr>
        <sz val="11"/>
        <color rgb="FF000000"/>
        <rFont val="Calibri"/>
        <family val="2"/>
        <scheme val="minor"/>
      </rPr>
      <t xml:space="preserve"> Você já assume a responsabilidade sobre suas características de exceção e peculiaridades, quanto aquilo que o difere das demais pessoas?</t>
    </r>
  </si>
  <si>
    <r>
      <t>Profissionalismo.</t>
    </r>
    <r>
      <rPr>
        <sz val="11"/>
        <color rgb="FF000000"/>
        <rFont val="Calibri"/>
        <family val="2"/>
        <scheme val="minor"/>
      </rPr>
      <t xml:space="preserve"> Você apresenta forte envolvimento e responsabilidade com a profissão escolhida?</t>
    </r>
  </si>
  <si>
    <r>
      <t>Responsabilidade.</t>
    </r>
    <r>
      <rPr>
        <sz val="11"/>
        <color rgb="FF000000"/>
        <rFont val="Calibri"/>
        <family val="2"/>
        <scheme val="minor"/>
      </rPr>
      <t xml:space="preserve"> Você reconhece os problemas e efeitos de suas atitudes como reflexo das escolhas pessoais?</t>
    </r>
  </si>
  <si>
    <r>
      <t>Sobriedade.</t>
    </r>
    <r>
      <rPr>
        <sz val="11"/>
        <color rgb="FF000000"/>
        <rFont val="Calibri"/>
        <family val="2"/>
        <scheme val="minor"/>
      </rPr>
      <t xml:space="preserve"> Você costuma responder com base na ponderação, equilíbrio e temperança?</t>
    </r>
  </si>
  <si>
    <r>
      <t>Traquejo.</t>
    </r>
    <r>
      <rPr>
        <sz val="11"/>
        <color rgb="FF000000"/>
        <rFont val="Calibri"/>
        <family val="2"/>
        <scheme val="minor"/>
      </rPr>
      <t xml:space="preserve"> Você tem facilidade para lidar com ambiguidades e incertezas?</t>
    </r>
  </si>
  <si>
    <r>
      <t>Workaholism</t>
    </r>
    <r>
      <rPr>
        <b/>
        <sz val="11"/>
        <color rgb="FF000000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 xml:space="preserve"> Você exibe tendência para o envolvimento extremo com os afazeres e responsabilidades?</t>
    </r>
  </si>
  <si>
    <t>Responsável</t>
  </si>
  <si>
    <r>
      <t>Esclarecimento.</t>
    </r>
    <r>
      <rPr>
        <sz val="11"/>
        <color rgb="FF000000"/>
        <rFont val="Calibri"/>
        <family val="2"/>
        <scheme val="minor"/>
      </rPr>
      <t xml:space="preserve"> Você tende a realizar mais esclarecimento do que a consolação?</t>
    </r>
  </si>
  <si>
    <t>Neutro</t>
  </si>
  <si>
    <t>Referências Biográficas?</t>
  </si>
  <si>
    <t>N.</t>
  </si>
  <si>
    <t>NOTA</t>
  </si>
  <si>
    <r>
      <rPr>
        <b/>
        <sz val="11"/>
        <color rgb="FF0000FF"/>
        <rFont val="Calibri"/>
        <family val="2"/>
        <scheme val="minor"/>
      </rPr>
      <t>Pontuação.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Responda com sinceridade as 360 questões, atribuindo notas de 1 a 5 conforme as seguintes variáveis:</t>
    </r>
  </si>
  <si>
    <r>
      <rPr>
        <b/>
        <i/>
        <sz val="11"/>
        <color theme="1"/>
        <rFont val="Calibri"/>
        <family val="2"/>
        <scheme val="minor"/>
      </rPr>
      <t>Quase sempre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Nota: 5</t>
    </r>
    <r>
      <rPr>
        <sz val="11"/>
        <color theme="1"/>
        <rFont val="Calibri"/>
        <family val="2"/>
        <scheme val="minor"/>
      </rPr>
      <t xml:space="preserve"> - em torno de 100% da manifestação da característica);</t>
    </r>
  </si>
  <si>
    <r>
      <rPr>
        <b/>
        <i/>
        <sz val="11"/>
        <color theme="1"/>
        <rFont val="Calibri"/>
        <family val="2"/>
        <scheme val="minor"/>
      </rPr>
      <t>Frequentemente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Nota: 4</t>
    </r>
    <r>
      <rPr>
        <sz val="11"/>
        <color theme="1"/>
        <rFont val="Calibri"/>
        <family val="2"/>
        <scheme val="minor"/>
      </rPr>
      <t xml:space="preserve"> - em torno de 75% de manifestação); </t>
    </r>
  </si>
  <si>
    <r>
      <rPr>
        <b/>
        <i/>
        <sz val="11"/>
        <color theme="1"/>
        <rFont val="Calibri"/>
        <family val="2"/>
        <scheme val="minor"/>
      </rPr>
      <t>Às Vezes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Nota: 3</t>
    </r>
    <r>
      <rPr>
        <sz val="11"/>
        <color theme="1"/>
        <rFont val="Calibri"/>
        <family val="2"/>
        <scheme val="minor"/>
      </rPr>
      <t xml:space="preserve"> - em torno de 50% manifesto); </t>
    </r>
  </si>
  <si>
    <r>
      <rPr>
        <b/>
        <i/>
        <sz val="11"/>
        <color theme="1"/>
        <rFont val="Calibri"/>
        <family val="2"/>
        <scheme val="minor"/>
      </rPr>
      <t>Raramente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Nota: 2</t>
    </r>
    <r>
      <rPr>
        <sz val="11"/>
        <color theme="1"/>
        <rFont val="Calibri"/>
        <family val="2"/>
        <scheme val="minor"/>
      </rPr>
      <t xml:space="preserve"> - em torno de 25% de manifestação); </t>
    </r>
  </si>
  <si>
    <r>
      <rPr>
        <b/>
        <i/>
        <sz val="11"/>
        <color theme="1"/>
        <rFont val="Calibri"/>
        <family val="2"/>
        <scheme val="minor"/>
      </rPr>
      <t>Muito raro ou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Nunca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Nota: 1</t>
    </r>
    <r>
      <rPr>
        <sz val="11"/>
        <color theme="1"/>
        <rFont val="Calibri"/>
        <family val="2"/>
        <scheme val="minor"/>
      </rPr>
      <t xml:space="preserve"> – 0 a 10% manifesto).</t>
    </r>
  </si>
  <si>
    <t>1. Alheado</t>
  </si>
  <si>
    <t>2. Assistencial</t>
  </si>
  <si>
    <t>3. Autossuficiente</t>
  </si>
  <si>
    <t>4. Científico</t>
  </si>
  <si>
    <t>5. Liderança</t>
  </si>
  <si>
    <t>6. Egocêntrico</t>
  </si>
  <si>
    <t>7. Emotivo</t>
  </si>
  <si>
    <t>8. Instintivo</t>
  </si>
  <si>
    <t>9. Interativo</t>
  </si>
  <si>
    <t>10. Perseverante</t>
  </si>
  <si>
    <t>11. Psíquico</t>
  </si>
  <si>
    <t>12. Responsável</t>
  </si>
  <si>
    <t>QUESTÕES DE HETEROPESQUISA</t>
  </si>
  <si>
    <t>HETEROPESQUISA DE PERSONALIDADE</t>
  </si>
  <si>
    <t>NOME DA PERSONALIDADE EM ESTUDO:</t>
  </si>
  <si>
    <t>Sim</t>
  </si>
  <si>
    <t>Não</t>
  </si>
  <si>
    <t>Dedutível</t>
  </si>
  <si>
    <t>Auto</t>
  </si>
  <si>
    <t>Heteropesquisa</t>
  </si>
  <si>
    <t>RESULTADOS DA AUTOPESQUISA</t>
  </si>
  <si>
    <t>RESULTADOS DA HETEROTOPESQUISA</t>
  </si>
  <si>
    <r>
      <t>Firmeza.</t>
    </r>
    <r>
      <rPr>
        <sz val="11"/>
        <color rgb="FF000000"/>
        <rFont val="Calibri"/>
        <family val="2"/>
        <scheme val="minor"/>
      </rPr>
      <t xml:space="preserve"> A sua firmeza nos posicionamentos está assentada na sensatez ou beira a teimosia?</t>
    </r>
  </si>
  <si>
    <t>TESTE AUTOCONSCIENCIOMÉTRICO</t>
  </si>
  <si>
    <r>
      <t xml:space="preserve">10. Ectopia. </t>
    </r>
    <r>
      <rPr>
        <sz val="11"/>
        <color rgb="FF000000"/>
        <rFont val="Calibri"/>
        <family val="2"/>
        <scheme val="minor"/>
      </rPr>
      <t>A personalidade perdia fácil o direcionamento dos objetivos a fim de agradar os outros?</t>
    </r>
  </si>
  <si>
    <r>
      <t xml:space="preserve">11. Escapismo. </t>
    </r>
    <r>
      <rPr>
        <sz val="11"/>
        <color rgb="FF000000"/>
        <rFont val="Calibri"/>
        <family val="2"/>
        <scheme val="minor"/>
      </rPr>
      <t>A personalidade tendia a se esquivar da realidade?</t>
    </r>
  </si>
  <si>
    <r>
      <t xml:space="preserve">12. Esquiva. </t>
    </r>
    <r>
      <rPr>
        <sz val="11"/>
        <color rgb="FF000000"/>
        <rFont val="Calibri"/>
        <family val="2"/>
        <scheme val="minor"/>
      </rPr>
      <t>Costumava esperar os outros assumirem a liderança?</t>
    </r>
  </si>
  <si>
    <r>
      <t xml:space="preserve">13. Evasiva. </t>
    </r>
    <r>
      <rPr>
        <sz val="11"/>
        <color rgb="FF000000"/>
        <rFont val="Calibri"/>
        <family val="2"/>
        <scheme val="minor"/>
      </rPr>
      <t>A personalidade tendia ao estilo lacônico e evasivo, evitando comprometimentos futuros?</t>
    </r>
  </si>
  <si>
    <r>
      <t xml:space="preserve">14. Fantasia. </t>
    </r>
    <r>
      <rPr>
        <sz val="11"/>
        <color rgb="FF000000"/>
        <rFont val="Calibri"/>
        <family val="2"/>
        <scheme val="minor"/>
      </rPr>
      <t>A pessoa costumava fantasiar sobre o que de fato não dispõe?</t>
    </r>
  </si>
  <si>
    <r>
      <t xml:space="preserve">15. Frustrações. </t>
    </r>
    <r>
      <rPr>
        <sz val="11"/>
        <color rgb="FF000000"/>
        <rFont val="Calibri"/>
        <family val="2"/>
        <scheme val="minor"/>
      </rPr>
      <t>Abandonava o trabalho ante as frustrações e obstáculos, esquivando-se de todo tipo de desconforto?</t>
    </r>
  </si>
  <si>
    <r>
      <t xml:space="preserve">16. Inadaptação. </t>
    </r>
    <r>
      <rPr>
        <sz val="11"/>
        <color rgb="FF000000"/>
        <rFont val="Calibri"/>
        <family val="2"/>
        <scheme val="minor"/>
      </rPr>
      <t>Apresentava problemas de adaptação com a maturidade biológica e envelhecimento?</t>
    </r>
  </si>
  <si>
    <r>
      <t>17. Indisposição.</t>
    </r>
    <r>
      <rPr>
        <sz val="11"/>
        <color rgb="FF000000"/>
        <rFont val="Calibri"/>
        <family val="2"/>
        <scheme val="minor"/>
      </rPr>
      <t xml:space="preserve"> Necessitava de descanso frequentemente ao invés de mais raramente?</t>
    </r>
  </si>
  <si>
    <r>
      <t>18. Inibição.</t>
    </r>
    <r>
      <rPr>
        <sz val="11"/>
        <color rgb="FF000000"/>
        <rFont val="Calibri"/>
        <family val="2"/>
        <scheme val="minor"/>
      </rPr>
      <t xml:space="preserve"> Quanto a inibição em contextos não familiares era alta, média, baixa ou inexistente?</t>
    </r>
  </si>
  <si>
    <r>
      <t xml:space="preserve">19. Isolamento. </t>
    </r>
    <r>
      <rPr>
        <sz val="11"/>
        <color rgb="FF000000"/>
        <rFont val="Calibri"/>
        <family val="2"/>
        <scheme val="minor"/>
      </rPr>
      <t>Expressava indiferença, solidão e distância da sociabilidade a tal ponto de o levar a autoexclusão social?</t>
    </r>
  </si>
  <si>
    <r>
      <t xml:space="preserve">20. Minimização. </t>
    </r>
    <r>
      <rPr>
        <sz val="11"/>
        <color rgb="FF000000"/>
        <rFont val="Calibri"/>
        <family val="2"/>
        <scheme val="minor"/>
      </rPr>
      <t>Frequentemente ficava despreocupada ante a necessidade de encarar dificuldades?</t>
    </r>
  </si>
  <si>
    <r>
      <t xml:space="preserve">21. Monotonia. </t>
    </r>
    <r>
      <rPr>
        <sz val="11"/>
        <color rgb="FF000000"/>
        <rFont val="Calibri"/>
        <family val="2"/>
        <scheme val="minor"/>
      </rPr>
      <t>A personalidade tendia acomodar-se na monotonia, fazendo pouco para evitá-la?</t>
    </r>
  </si>
  <si>
    <r>
      <t xml:space="preserve">22. Protelação. </t>
    </r>
    <r>
      <rPr>
        <sz val="11"/>
        <color rgb="FF000000"/>
        <rFont val="Calibri"/>
        <family val="2"/>
        <scheme val="minor"/>
      </rPr>
      <t>Costumava procrastinar os atos e ações ao invés de se antecipar a elas?</t>
    </r>
  </si>
  <si>
    <r>
      <t xml:space="preserve">23. Relutância. </t>
    </r>
    <r>
      <rPr>
        <sz val="11"/>
        <color rgb="FF000000"/>
        <rFont val="Calibri"/>
        <family val="2"/>
        <scheme val="minor"/>
      </rPr>
      <t>Exprimia relutância e hesitação ante a novas decisões ou situações?</t>
    </r>
  </si>
  <si>
    <r>
      <t xml:space="preserve">24. Reserva. </t>
    </r>
    <r>
      <rPr>
        <sz val="11"/>
        <color rgb="FF000000"/>
        <rFont val="Calibri"/>
        <family val="2"/>
        <scheme val="minor"/>
      </rPr>
      <t>Costumava preferir a privacidade ao invés da abertura íntima?</t>
    </r>
  </si>
  <si>
    <r>
      <t xml:space="preserve">25. Ressentimento. </t>
    </r>
    <r>
      <rPr>
        <sz val="11"/>
        <color rgb="FF000000"/>
        <rFont val="Calibri"/>
        <family val="2"/>
        <scheme val="minor"/>
      </rPr>
      <t>A pessoa tendia ao ressentimento diante de críticas e desaprovações, ou fica mais indiferente (neste último caso atribuir nota baixa)?</t>
    </r>
  </si>
  <si>
    <r>
      <t xml:space="preserve">26. Retração. </t>
    </r>
    <r>
      <rPr>
        <sz val="11"/>
        <color rgb="FF000000"/>
        <rFont val="Calibri"/>
        <family val="2"/>
        <scheme val="minor"/>
      </rPr>
      <t>Normalmente, no dia a dia, não costumava expor os sentimentos aos outros?</t>
    </r>
  </si>
  <si>
    <r>
      <t xml:space="preserve">27. Superproteção. </t>
    </r>
    <r>
      <rPr>
        <sz val="11"/>
        <color rgb="FF000000"/>
        <rFont val="Calibri"/>
        <family val="2"/>
        <scheme val="minor"/>
      </rPr>
      <t>Costumava estimular a superproteção e dominância dos outros sobre si?</t>
    </r>
  </si>
  <si>
    <r>
      <t xml:space="preserve">28. Taciturnidade. </t>
    </r>
    <r>
      <rPr>
        <sz val="11"/>
        <color rgb="FF000000"/>
        <rFont val="Calibri"/>
        <family val="2"/>
        <scheme val="minor"/>
      </rPr>
      <t>A personalidade apresentava tendência maior para a melancolia ao invés de alegria?</t>
    </r>
  </si>
  <si>
    <r>
      <t xml:space="preserve">29. Timidez. </t>
    </r>
    <r>
      <rPr>
        <sz val="11"/>
        <color rgb="FF000000"/>
        <rFont val="Calibri"/>
        <family val="2"/>
        <scheme val="minor"/>
      </rPr>
      <t>Apresentava tendência ao acanhamento excessivo e à timidez?</t>
    </r>
  </si>
  <si>
    <r>
      <t xml:space="preserve">30. Vitimização. </t>
    </r>
    <r>
      <rPr>
        <sz val="11"/>
        <color rgb="FF000000"/>
        <rFont val="Calibri"/>
        <family val="2"/>
        <scheme val="minor"/>
      </rPr>
      <t>Costumava se ofender facilmente?</t>
    </r>
  </si>
  <si>
    <r>
      <rPr>
        <b/>
        <sz val="12"/>
        <color rgb="FF0000FF"/>
        <rFont val="Calibri"/>
        <family val="2"/>
        <scheme val="minor"/>
      </rPr>
      <t>9 PERFIL DE LIDERANÇA.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proativos voltados para o trabalho em equipe e alavancagem de tarefas coletivas.</t>
    </r>
  </si>
  <si>
    <r>
      <rPr>
        <b/>
        <sz val="12"/>
        <color rgb="FF0000FF"/>
        <rFont val="Calibri"/>
        <family val="2"/>
        <scheme val="minor"/>
      </rPr>
      <t>1. PERFIL ALHEADO (absorto).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que denotam afastamento de tarefas, afazeres, atividades ou responsabilidades sociais. </t>
    </r>
  </si>
  <si>
    <r>
      <rPr>
        <b/>
        <sz val="12"/>
        <color rgb="FF0000FF"/>
        <rFont val="Calibri"/>
        <family val="2"/>
        <scheme val="minor"/>
      </rPr>
      <t>2. PERFIL ASSISTENCIAL.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134"/>
        <scheme val="minor"/>
      </rPr>
      <t>Neste perfil a pessoa exibe traços voltados para o bem comum, para além das necessidades pessoais.</t>
    </r>
  </si>
  <si>
    <r>
      <rPr>
        <sz val="12"/>
        <color rgb="FF0000FF"/>
        <rFont val="Calibri"/>
        <family val="2"/>
        <scheme val="minor"/>
      </rPr>
      <t xml:space="preserve">3. </t>
    </r>
    <r>
      <rPr>
        <b/>
        <sz val="12"/>
        <color rgb="FF0000FF"/>
        <rFont val="Calibri"/>
        <family val="2"/>
        <scheme val="minor"/>
      </rPr>
      <t>PERFIL AUTOSSUFICIENTE.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voltados para a automotivação em realizar bons desempenhos.</t>
    </r>
  </si>
  <si>
    <r>
      <rPr>
        <sz val="12"/>
        <color rgb="FF0000FF"/>
        <rFont val="Calibri"/>
        <family val="2"/>
        <scheme val="minor"/>
      </rPr>
      <t xml:space="preserve">4. </t>
    </r>
    <r>
      <rPr>
        <b/>
        <sz val="12"/>
        <color rgb="FF0000FF"/>
        <rFont val="Calibri"/>
        <family val="2"/>
        <scheme val="minor"/>
      </rPr>
      <t>PERFIL CIENTÍFICO.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voltados para investigação, decodificação e compreensão da realidade que o cerca.</t>
    </r>
  </si>
  <si>
    <r>
      <rPr>
        <b/>
        <sz val="12"/>
        <color rgb="FF0000FF"/>
        <rFont val="Calibri"/>
        <family val="2"/>
        <scheme val="minor"/>
      </rPr>
      <t>5. PERFIL EGOCÊNTRICO.</t>
    </r>
    <r>
      <rPr>
        <sz val="12"/>
        <color theme="1"/>
        <rFont val="Calibri"/>
        <family val="2"/>
        <charset val="134"/>
        <scheme val="minor"/>
      </rPr>
      <t xml:space="preserve"> Neste perfil a conscin exibe traços voltados para o atendimento das necessidades pessoais.</t>
    </r>
  </si>
  <si>
    <r>
      <rPr>
        <b/>
        <sz val="12"/>
        <color rgb="FF0000FF"/>
        <rFont val="Calibri"/>
        <family val="2"/>
        <scheme val="minor"/>
      </rPr>
      <t>6. PERFIL EMOTIVO.</t>
    </r>
    <r>
      <rPr>
        <sz val="12"/>
        <color theme="1"/>
        <rFont val="Calibri"/>
        <family val="2"/>
        <charset val="134"/>
        <scheme val="minor"/>
      </rPr>
      <t xml:space="preserve"> Neste perfil a pessoa expõe traços que qualificam o modo de lidar e manifestar emoções, psicossomática.</t>
    </r>
  </si>
  <si>
    <r>
      <rPr>
        <b/>
        <sz val="12"/>
        <color rgb="FF0000FF"/>
        <rFont val="Calibri"/>
        <family val="2"/>
        <scheme val="minor"/>
      </rPr>
      <t>7. PERFIL INSTINTIVO.</t>
    </r>
    <r>
      <rPr>
        <sz val="12"/>
        <color theme="1"/>
        <rFont val="Calibri"/>
        <family val="2"/>
        <charset val="134"/>
        <scheme val="minor"/>
      </rPr>
      <t xml:space="preserve"> Neste perfil a pessoa expõe traços mais primitivos da condição humana, geralmente movendo-se por impulsos biológicos ou carências diversas.</t>
    </r>
  </si>
  <si>
    <r>
      <rPr>
        <b/>
        <sz val="12"/>
        <color rgb="FF0000FF"/>
        <rFont val="Calibri"/>
        <family val="2"/>
        <scheme val="minor"/>
      </rPr>
      <t>8 PERFIL INTERATIVO.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voltados para as interrelações com a humanidade, e demais seres e elementos do Cosmos.</t>
    </r>
  </si>
  <si>
    <r>
      <rPr>
        <b/>
        <sz val="12"/>
        <color rgb="FF0000FF"/>
        <rFont val="Calibri"/>
        <family val="2"/>
        <scheme val="minor"/>
      </rPr>
      <t>10. PERFIL PERSEVERANTE.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voltados para a alta determinação na consecução dos objetivos.</t>
    </r>
  </si>
  <si>
    <r>
      <rPr>
        <b/>
        <sz val="12"/>
        <color rgb="FF0000FF"/>
        <rFont val="Calibri"/>
        <family val="2"/>
        <scheme val="minor"/>
      </rPr>
      <t>11. PERFIL PSÍQUICO.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de personalidade básicos, peculiares e característicos de seu modo de ser e viver.</t>
    </r>
  </si>
  <si>
    <r>
      <rPr>
        <b/>
        <sz val="12"/>
        <color rgb="FF0000FF"/>
        <rFont val="Calibri"/>
        <family val="2"/>
        <scheme val="minor"/>
      </rPr>
      <t>12. PERFIL RESPONSÁVEL</t>
    </r>
    <r>
      <rPr>
        <b/>
        <sz val="12"/>
        <color theme="1"/>
        <rFont val="Calibri"/>
        <family val="2"/>
        <scheme val="minor"/>
      </rPr>
      <t>.</t>
    </r>
    <r>
      <rPr>
        <sz val="12"/>
        <color theme="1"/>
        <rFont val="Calibri"/>
        <family val="2"/>
        <charset val="134"/>
        <scheme val="minor"/>
      </rPr>
      <t xml:space="preserve"> Neste perfil a pessoa ressalta traços que caracterizam seu grau de compromisso e assunção de responsabilidades.</t>
    </r>
  </si>
  <si>
    <r>
      <rPr>
        <b/>
        <sz val="12"/>
        <color rgb="FF0000FF"/>
        <rFont val="Calibri"/>
        <family val="2"/>
        <scheme val="minor"/>
      </rPr>
      <t>1. Perfil Alheado (absorto).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que denotam afastamento de tarefas, afazeres, atividades ou responsabilidades sociais. </t>
    </r>
  </si>
  <si>
    <r>
      <rPr>
        <b/>
        <sz val="12"/>
        <color rgb="FF0000FF"/>
        <rFont val="Calibri"/>
        <family val="2"/>
        <scheme val="minor"/>
      </rPr>
      <t>2. Perfil Assistencial.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voltados para o bem comum, para além das necessidades pessoais.</t>
    </r>
  </si>
  <si>
    <r>
      <rPr>
        <b/>
        <sz val="12"/>
        <color rgb="FF0000FF"/>
        <rFont val="Calibri"/>
        <family val="2"/>
        <scheme val="minor"/>
      </rPr>
      <t>3. Perfil Autossuficiente.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voltados para a automotivação em realizar bons desempenhos.</t>
    </r>
  </si>
  <si>
    <r>
      <rPr>
        <b/>
        <sz val="12"/>
        <color rgb="FF0000FF"/>
        <rFont val="Calibri"/>
        <family val="2"/>
        <scheme val="minor"/>
      </rPr>
      <t>4. Perfil Científico.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voltados para investigação, decodificação e compreensão da realidade que o cerca.</t>
    </r>
  </si>
  <si>
    <r>
      <rPr>
        <b/>
        <sz val="12"/>
        <color rgb="FF0000FF"/>
        <rFont val="Calibri"/>
        <family val="2"/>
        <scheme val="minor"/>
      </rPr>
      <t>5. Perfil Egocêntrico.</t>
    </r>
    <r>
      <rPr>
        <sz val="12"/>
        <color theme="1"/>
        <rFont val="Calibri"/>
        <family val="2"/>
        <charset val="134"/>
        <scheme val="minor"/>
      </rPr>
      <t xml:space="preserve"> Neste perfil a conscin exibe traços voltados para o atendimento das necessidades pessoais.</t>
    </r>
  </si>
  <si>
    <r>
      <rPr>
        <b/>
        <sz val="12"/>
        <color rgb="FF0000FF"/>
        <rFont val="Calibri"/>
        <family val="2"/>
        <scheme val="minor"/>
      </rPr>
      <t>6. Perfil Emotivo</t>
    </r>
    <r>
      <rPr>
        <sz val="12"/>
        <color theme="1"/>
        <rFont val="Calibri"/>
        <family val="2"/>
        <charset val="134"/>
        <scheme val="minor"/>
      </rPr>
      <t>. Neste perfil a pessoa expõe traços que qualificam o modo de lidar e manifestar emoções, psicossomática.</t>
    </r>
  </si>
  <si>
    <r>
      <rPr>
        <b/>
        <sz val="12"/>
        <color rgb="FF0000FF"/>
        <rFont val="Calibri"/>
        <family val="2"/>
        <scheme val="minor"/>
      </rPr>
      <t>7. Perfil Instintivo.</t>
    </r>
    <r>
      <rPr>
        <sz val="12"/>
        <color theme="1"/>
        <rFont val="Calibri"/>
        <family val="2"/>
        <charset val="134"/>
        <scheme val="minor"/>
      </rPr>
      <t xml:space="preserve"> Neste perfil a pessoa expõe traços mais primitivos da condição humana, geralmente movendo-se por impulsos biológicos ou carências diversas.</t>
    </r>
  </si>
  <si>
    <r>
      <rPr>
        <b/>
        <sz val="12"/>
        <color rgb="FF0000FF"/>
        <rFont val="Calibri"/>
        <family val="2"/>
        <scheme val="minor"/>
      </rPr>
      <t>8. Perfil Interativo</t>
    </r>
    <r>
      <rPr>
        <sz val="12"/>
        <color theme="1"/>
        <rFont val="Calibri"/>
        <family val="2"/>
        <charset val="134"/>
        <scheme val="minor"/>
      </rPr>
      <t>. Neste perfil a pessoa exibe traços voltados para as interrelações com a humanidade, e demais seres e elementos do Cosmos.</t>
    </r>
  </si>
  <si>
    <r>
      <rPr>
        <b/>
        <sz val="12"/>
        <color rgb="FF0000FF"/>
        <rFont val="Calibri"/>
        <family val="2"/>
        <scheme val="minor"/>
      </rPr>
      <t>9. Perfil de Liderança.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proativos voltados para o trabalho em equipe e alavancagem de tarefas coletivas.</t>
    </r>
  </si>
  <si>
    <r>
      <rPr>
        <b/>
        <sz val="12"/>
        <color rgb="FF0000FF"/>
        <rFont val="Calibri"/>
        <family val="2"/>
        <scheme val="minor"/>
      </rPr>
      <t>10. Perfil Perseverante.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voltados para a alta determinação na consecução dos objetivos.</t>
    </r>
  </si>
  <si>
    <r>
      <rPr>
        <b/>
        <sz val="12"/>
        <color rgb="FF0000FF"/>
        <rFont val="Calibri"/>
        <family val="2"/>
        <scheme val="minor"/>
      </rPr>
      <t>11. Perfil Psíquico.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de personalidade básicos, peculiares e característicos de seu modo de ser e viver.</t>
    </r>
  </si>
  <si>
    <r>
      <rPr>
        <b/>
        <sz val="12"/>
        <color rgb="FF0000FF"/>
        <rFont val="Calibri"/>
        <family val="2"/>
        <scheme val="minor"/>
      </rPr>
      <t>12. Perfil Responsável.</t>
    </r>
    <r>
      <rPr>
        <sz val="12"/>
        <color theme="1"/>
        <rFont val="Calibri"/>
        <family val="2"/>
        <charset val="134"/>
        <scheme val="minor"/>
      </rPr>
      <t xml:space="preserve"> Neste perfil a pessoa ressalta traços que caracterizam seu grau de compromisso e assunção de responsabilidades.</t>
    </r>
  </si>
  <si>
    <t xml:space="preserve">TOTAL </t>
  </si>
  <si>
    <t>ALTA PROBABILIDADE</t>
  </si>
  <si>
    <t>MÉDIA PROBABILIDADE</t>
  </si>
  <si>
    <t>90% a 100%</t>
  </si>
  <si>
    <t>70% A 90%</t>
  </si>
  <si>
    <t>BAIXA PROBABILIDADE</t>
  </si>
  <si>
    <t>Inferiror a 70%</t>
  </si>
  <si>
    <t>MÉDIA</t>
  </si>
  <si>
    <t>PERCENTUAL</t>
  </si>
  <si>
    <t>PESO</t>
  </si>
  <si>
    <t>SIM</t>
  </si>
  <si>
    <t>NÃO</t>
  </si>
  <si>
    <t>SIMILARIDADE</t>
  </si>
  <si>
    <t>REFERÊNCIA</t>
  </si>
  <si>
    <t xml:space="preserve">SIM </t>
  </si>
  <si>
    <t>DEDUTÍVEL</t>
  </si>
  <si>
    <t>Similaridade</t>
  </si>
  <si>
    <t>Referência</t>
  </si>
  <si>
    <t>MÉDIA FINAL</t>
  </si>
  <si>
    <t xml:space="preserve">                                                                              ORIENTAÇÕES</t>
  </si>
  <si>
    <r>
      <t xml:space="preserve">Proposição. </t>
    </r>
    <r>
      <rPr>
        <sz val="11"/>
        <color theme="1"/>
        <rFont val="Calibri"/>
        <family val="2"/>
        <scheme val="minor"/>
      </rPr>
      <t>Este teste é um referencial de autopesquisa, comparativo, didático, para o estudo de 12 perfis de personalidade. Cada perfil é classificado com palavras ou expressões o mais neutras possíveis para designar os traços principais que caracterizam a personalidade em cada um desses 12 aspectos, no entanto, pode haver predomínio de características positivas ou negativas, fortes ou fracas. Mais importante do que enquadrar você ou a personalidade estudada nos perfis expostos, é reconhecer e admitir a manifestação da característica em análise com base nas atitudes e comportamentos pessoais, ou no histórico de vida registrado nas biografias estudadas. Analise cada traço, pontue ou assinale as alternativas solicitadas de acordo com o grau de manifestação daquela característica ao longo da vida, resguardando as devidas proporções. Por exemplo, a Liderança se manifesta não apenas na figura pública e política, mas pode estar na sala de aula, na família, na comunidade e em quaisquer desses contextos onde a pessoa expresse liderança, pode ter predominância de traços mais democráticos ou não. A principal ideia a ser utilizada como referencial para a pontuação da resposta deve ser o grau de sua identificação com o aspecto enfatizado pela palavra-chave da pergunta (a epígrafe da questão marcada em negrito).</t>
    </r>
  </si>
  <si>
    <r>
      <t xml:space="preserve">Pontuação. </t>
    </r>
    <r>
      <rPr>
        <sz val="11"/>
        <color theme="1"/>
        <rFont val="Calibri"/>
        <family val="2"/>
        <scheme val="minor"/>
      </rPr>
      <t xml:space="preserve">Cada questão ou aspecto analisado deve ser respondido com notas de 1 a 5 considerando a gradação ou percentual aproximado de manifestação do traço ou característica pessoal ao longo da histórica de vida, ou seja, com base em evidências biográficas: </t>
    </r>
  </si>
  <si>
    <t>ATENÇÃO:</t>
  </si>
  <si>
    <t>As planilhas estão interligadas entre si, e para garantir essa interrelação de dados optou-se em proteger algumas células. A senha para desproteger a planilha é "f10".</t>
  </si>
  <si>
    <t>As células que irão receber os dados (letras, textos ou números) estão desprotegidas.</t>
  </si>
  <si>
    <t>STATUS</t>
  </si>
  <si>
    <r>
      <t>10.Compaixão.</t>
    </r>
    <r>
      <rPr>
        <sz val="11"/>
        <color rgb="FF000000"/>
        <rFont val="Calibri"/>
        <family val="2"/>
        <scheme val="minor"/>
      </rPr>
      <t xml:space="preserve"> A personalidade reagia com piedade e comoção diante do sofrimento alheio?</t>
    </r>
  </si>
  <si>
    <r>
      <t>11. Compreensão.</t>
    </r>
    <r>
      <rPr>
        <sz val="11"/>
        <color rgb="FF000000"/>
        <rFont val="Calibri"/>
        <family val="2"/>
        <scheme val="minor"/>
      </rPr>
      <t xml:space="preserve"> A personalidade costumava ser sensível e compreensivo com pessoas sentimentais?</t>
    </r>
  </si>
  <si>
    <r>
      <t>12. Concessão.</t>
    </r>
    <r>
      <rPr>
        <sz val="11"/>
        <color rgb="FF000000"/>
        <rFont val="Calibri"/>
        <family val="2"/>
        <scheme val="minor"/>
      </rPr>
      <t xml:space="preserve"> A personalidade possuía habilidade para fazer concessões, ceder o direito e a prerrogativa?</t>
    </r>
  </si>
  <si>
    <r>
      <t>13. Conduta.</t>
    </r>
    <r>
      <rPr>
        <sz val="11"/>
        <color rgb="FF000000"/>
        <rFont val="Calibri"/>
        <family val="2"/>
        <scheme val="minor"/>
      </rPr>
      <t xml:space="preserve"> Predominava na personalidade a conduta assistencial ou a petulante?</t>
    </r>
  </si>
  <si>
    <r>
      <t>14.Confiabilidade.</t>
    </r>
    <r>
      <rPr>
        <sz val="11"/>
        <color rgb="FF000000"/>
        <rFont val="Calibri"/>
        <family val="2"/>
        <scheme val="minor"/>
      </rPr>
      <t xml:space="preserve"> A personalidade representava confiança diante dos outros, devido ao grau de responsabilidade que era capaz e transparecia?</t>
    </r>
  </si>
  <si>
    <r>
      <t>15. Conforto.</t>
    </r>
    <r>
      <rPr>
        <sz val="11"/>
        <color rgb="FF000000"/>
        <rFont val="Calibri"/>
        <family val="2"/>
        <scheme val="minor"/>
      </rPr>
      <t xml:space="preserve"> A personalidade era capaz de ser útil, animadora e reconfortante para com os outros?</t>
    </r>
  </si>
  <si>
    <r>
      <t>16. Cooperação.</t>
    </r>
    <r>
      <rPr>
        <sz val="11"/>
        <color rgb="FF000000"/>
        <rFont val="Calibri"/>
        <family val="2"/>
        <scheme val="minor"/>
      </rPr>
      <t xml:space="preserve"> A personalidade costumava se reconhecer como parte integrante da sociedade?</t>
    </r>
  </si>
  <si>
    <r>
      <t>17. Cuidado.</t>
    </r>
    <r>
      <rPr>
        <sz val="11"/>
        <color rgb="FF000000"/>
        <rFont val="Calibri"/>
        <family val="2"/>
        <scheme val="minor"/>
      </rPr>
      <t xml:space="preserve"> A personalidade exibia capacidade de dar atenção especial e diferenciada a quem necessitava?</t>
    </r>
  </si>
  <si>
    <r>
      <t>18. Dedicação.</t>
    </r>
    <r>
      <rPr>
        <sz val="11"/>
        <color rgb="FF000000"/>
        <rFont val="Calibri"/>
        <family val="2"/>
        <scheme val="minor"/>
      </rPr>
      <t xml:space="preserve"> A personalidade exibia capacidade de autossacrifício para melhorar o entorno de si?</t>
    </r>
  </si>
  <si>
    <r>
      <t>19. Desprendimento.</t>
    </r>
    <r>
      <rPr>
        <sz val="11"/>
        <color rgb="FF000000"/>
        <rFont val="Calibri"/>
        <family val="2"/>
        <scheme val="minor"/>
      </rPr>
      <t xml:space="preserve"> Qual era a capacidade da pessoa para deixar de lado os julgamentos pessoais a fim de compreender melhor os outros?</t>
    </r>
  </si>
  <si>
    <r>
      <t>20. Fidelidade.</t>
    </r>
    <r>
      <rPr>
        <sz val="11"/>
        <color rgb="FF000000"/>
        <rFont val="Calibri"/>
        <family val="2"/>
        <scheme val="minor"/>
      </rPr>
      <t xml:space="preserve"> A personalidade naturalmente costumava ser fiel nas amizades?</t>
    </r>
  </si>
  <si>
    <r>
      <t>21. Fraternidade.</t>
    </r>
    <r>
      <rPr>
        <sz val="11"/>
        <color rgb="FF000000"/>
        <rFont val="Calibri"/>
        <family val="2"/>
        <scheme val="minor"/>
      </rPr>
      <t xml:space="preserve"> A personalidade sabia se colocar no lugar dos outros, conduta altruísta, ou tendia passar por cima de todos?</t>
    </r>
  </si>
  <si>
    <r>
      <t>22. Gratidão.</t>
    </r>
    <r>
      <rPr>
        <sz val="11"/>
        <color rgb="FF000000"/>
        <rFont val="Calibri"/>
        <family val="2"/>
        <scheme val="minor"/>
      </rPr>
      <t xml:space="preserve"> A personalidade naturalmente costumava reconhecer e agradecer o apoio e ajuda recebida?</t>
    </r>
  </si>
  <si>
    <r>
      <t>23. Magnanimidade.</t>
    </r>
    <r>
      <rPr>
        <sz val="11"/>
        <color rgb="FF000000"/>
        <rFont val="Calibri"/>
        <family val="2"/>
        <scheme val="minor"/>
      </rPr>
      <t xml:space="preserve"> A personalidade tem a capacidade de ser abnegada, de agir sem esperar nada em troca?</t>
    </r>
  </si>
  <si>
    <r>
      <t>24. Pacificidade.</t>
    </r>
    <r>
      <rPr>
        <sz val="11"/>
        <color rgb="FF000000"/>
        <rFont val="Calibri"/>
        <family val="2"/>
        <scheme val="minor"/>
      </rPr>
      <t xml:space="preserve"> A personalidade exibia o hábito de nutrir mais o espírito pacifista do que o belicosa?</t>
    </r>
  </si>
  <si>
    <r>
      <t>25. Profilaxia.</t>
    </r>
    <r>
      <rPr>
        <sz val="11"/>
        <color rgb="FF000000"/>
        <rFont val="Calibri"/>
        <family val="2"/>
        <scheme val="minor"/>
      </rPr>
      <t xml:space="preserve"> A personalidade costumava investir em conduta mais preventiva? Tanto para si quanto para os outros?</t>
    </r>
  </si>
  <si>
    <r>
      <t>26. Proteção.</t>
    </r>
    <r>
      <rPr>
        <sz val="11"/>
        <color rgb="FF000000"/>
        <rFont val="Calibri"/>
        <family val="2"/>
        <scheme val="minor"/>
      </rPr>
      <t xml:space="preserve"> A personalidade sente necessidade de proteger, amparar e auxiliar outras pessoas?</t>
    </r>
  </si>
  <si>
    <r>
      <t>27. Respeito.</t>
    </r>
    <r>
      <rPr>
        <sz val="11"/>
        <color rgb="FF000000"/>
        <rFont val="Calibri"/>
        <family val="2"/>
        <scheme val="minor"/>
      </rPr>
      <t xml:space="preserve"> A personalidade procurava entender os gostos e necessidades alheias, aceitando e respeitando as diferenças em relação aos outros?</t>
    </r>
  </si>
  <si>
    <r>
      <t>28. Solicitude.</t>
    </r>
    <r>
      <rPr>
        <sz val="11"/>
        <color rgb="FF000000"/>
        <rFont val="Calibri"/>
        <family val="2"/>
        <scheme val="minor"/>
      </rPr>
      <t xml:space="preserve"> A pessoa costumava ser solicita e diligente, exibindo zelo e cuidado nas situações críticas?</t>
    </r>
  </si>
  <si>
    <r>
      <t>29. Solidariedade.</t>
    </r>
    <r>
      <rPr>
        <sz val="11"/>
        <color rgb="FF000000"/>
        <rFont val="Calibri"/>
        <family val="2"/>
        <scheme val="minor"/>
      </rPr>
      <t xml:space="preserve"> A personalidade gostava de estar a serviço dos outros e tentar cooperar?</t>
    </r>
  </si>
  <si>
    <r>
      <t>30. Ternura.</t>
    </r>
    <r>
      <rPr>
        <sz val="11"/>
        <color rgb="FF000000"/>
        <rFont val="Calibri"/>
        <family val="2"/>
        <scheme val="minor"/>
      </rPr>
      <t xml:space="preserve"> A personalidade costumava exibir conduta amorosa e cuidadosa com os outros?</t>
    </r>
  </si>
  <si>
    <r>
      <t>10. Autoprevalência.</t>
    </r>
    <r>
      <rPr>
        <sz val="11"/>
        <color rgb="FF000000"/>
        <rFont val="Calibri"/>
        <family val="2"/>
        <scheme val="minor"/>
      </rPr>
      <t xml:space="preserve"> A personalidade era despreocupada em precisar da aprovação dos outros?</t>
    </r>
  </si>
  <si>
    <r>
      <t>11. Autorresponsabilidade.</t>
    </r>
    <r>
      <rPr>
        <sz val="11"/>
        <color rgb="FF000000"/>
        <rFont val="Calibri"/>
        <family val="2"/>
        <scheme val="minor"/>
      </rPr>
      <t xml:space="preserve"> A personalidade procurava aceitar as responsabilidades sobre as atitudes pessoais, utilizar livre arbítrio e ter liberdade de comportamentos?</t>
    </r>
  </si>
  <si>
    <r>
      <t>12. Autossegurança.</t>
    </r>
    <r>
      <rPr>
        <sz val="11"/>
        <color rgb="FF000000"/>
        <rFont val="Calibri"/>
        <family val="2"/>
        <scheme val="minor"/>
      </rPr>
      <t xml:space="preserve"> O que predominava na personalidade: a segurança pessoal ou a insegurança?</t>
    </r>
  </si>
  <si>
    <r>
      <t>13. Autossuficiência.</t>
    </r>
    <r>
      <rPr>
        <sz val="11"/>
        <color rgb="FF000000"/>
        <rFont val="Calibri"/>
        <family val="2"/>
        <scheme val="minor"/>
      </rPr>
      <t xml:space="preserve"> A personalidade era reconhecidamente autossuficiente e autodidata quanto aos interesses pessoais?</t>
    </r>
  </si>
  <si>
    <r>
      <t>14. Autossuperação</t>
    </r>
    <r>
      <rPr>
        <sz val="11"/>
        <color rgb="FF000000"/>
        <rFont val="Calibri"/>
        <family val="2"/>
        <scheme val="minor"/>
      </rPr>
      <t xml:space="preserve"> (autotransgressão)</t>
    </r>
    <r>
      <rPr>
        <b/>
        <sz val="11"/>
        <color rgb="FF000000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 xml:space="preserve"> A personalidade exibia capacidade de transcender ou transpor os autolimites quando profundamente concentrada no que estava fazendo?</t>
    </r>
  </si>
  <si>
    <r>
      <t>15. Contentamento.</t>
    </r>
    <r>
      <rPr>
        <sz val="11"/>
        <color rgb="FF000000"/>
        <rFont val="Calibri"/>
        <family val="2"/>
        <scheme val="minor"/>
      </rPr>
      <t xml:space="preserve"> A personalidade tendia para alegria com as descobertas, ganhos e desenvolvimento pessoal?</t>
    </r>
  </si>
  <si>
    <r>
      <t>16. Desassédio.</t>
    </r>
    <r>
      <rPr>
        <sz val="11"/>
        <color rgb="FF000000"/>
        <rFont val="Calibri"/>
        <family val="2"/>
        <scheme val="minor"/>
      </rPr>
      <t xml:space="preserve"> A personalidade apresentava expressão predominante de desassédio e autolibertação ou prevalecia o assédio e a subjugação?</t>
    </r>
  </si>
  <si>
    <r>
      <t>17. Euforização.</t>
    </r>
    <r>
      <rPr>
        <sz val="11"/>
        <color rgb="FF000000"/>
        <rFont val="Calibri"/>
        <family val="2"/>
        <scheme val="minor"/>
      </rPr>
      <t xml:space="preserve"> A personalidade apresentava mais capacidade de propiciar euforizações ao invés de vampirizações sobre as pessoas de seu entorno?</t>
    </r>
  </si>
  <si>
    <r>
      <t>18. Franqueza.</t>
    </r>
    <r>
      <rPr>
        <sz val="11"/>
        <color rgb="FF000000"/>
        <rFont val="Calibri"/>
        <family val="2"/>
        <scheme val="minor"/>
      </rPr>
      <t xml:space="preserve"> A personalidade se posicionava francamente sobre os seus interesses, descartando as dissimulações?</t>
    </r>
  </si>
  <si>
    <r>
      <t>19. Honestidade.</t>
    </r>
    <r>
      <rPr>
        <sz val="11"/>
        <color rgb="FF000000"/>
        <rFont val="Calibri"/>
        <family val="2"/>
        <scheme val="minor"/>
      </rPr>
      <t xml:space="preserve"> A personalidade exibia retidão e sinceridade no trato justo e consistente para com os outros ou era pessoa tipicamente desonesta?</t>
    </r>
  </si>
  <si>
    <r>
      <t>20. Imaginação.</t>
    </r>
    <r>
      <rPr>
        <sz val="11"/>
        <color rgb="FF000000"/>
        <rFont val="Calibri"/>
        <family val="2"/>
        <scheme val="minor"/>
      </rPr>
      <t xml:space="preserve"> A personalidade tendia se deixar levar mais pela imaginação do que pela concretude?</t>
    </r>
  </si>
  <si>
    <r>
      <t>21. Liberdade.</t>
    </r>
    <r>
      <rPr>
        <sz val="11"/>
        <color rgb="FF000000"/>
        <rFont val="Calibri"/>
        <family val="2"/>
        <scheme val="minor"/>
      </rPr>
      <t xml:space="preserve"> Qual era o grau de liberdade legítima da personalidade em suas escolhas e posicionamentos pessoais? Incipiente, mediano ou elevado?</t>
    </r>
  </si>
  <si>
    <r>
      <t>22. Opressão.</t>
    </r>
    <r>
      <rPr>
        <sz val="11"/>
        <color rgb="FF000000"/>
        <rFont val="Calibri"/>
        <family val="2"/>
        <scheme val="minor"/>
      </rPr>
      <t xml:space="preserve"> Como reagia a pessoa em situações opressoras: de modo aborrecido, acanhado ou sabidamente autodefendido (nota alta neste último item)?</t>
    </r>
  </si>
  <si>
    <r>
      <t>23. Otimismo.</t>
    </r>
    <r>
      <rPr>
        <sz val="11"/>
        <color rgb="FF000000"/>
        <rFont val="Calibri"/>
        <family val="2"/>
        <scheme val="minor"/>
      </rPr>
      <t xml:space="preserve"> A personalidade era mais favorável ao otimismo realista do que o pessimismo desestimulante?</t>
    </r>
  </si>
  <si>
    <r>
      <t>24. Privilégio.</t>
    </r>
    <r>
      <rPr>
        <sz val="11"/>
        <color rgb="FF000000"/>
        <rFont val="Calibri"/>
        <family val="2"/>
        <scheme val="minor"/>
      </rPr>
      <t xml:space="preserve"> Como reagia a personalidade em situações de privilégios e regalias: com satisfação, desconfiança ou temperança (nota alta neste item)?</t>
    </r>
  </si>
  <si>
    <r>
      <t>25. Resolutividade.</t>
    </r>
    <r>
      <rPr>
        <sz val="11"/>
        <color rgb="FF000000"/>
        <rFont val="Calibri"/>
        <family val="2"/>
        <scheme val="minor"/>
      </rPr>
      <t xml:space="preserve"> A personalidade apresentava desenvoltura para resolver problemas?</t>
    </r>
  </si>
  <si>
    <r>
      <t>26. Sanidade.</t>
    </r>
    <r>
      <rPr>
        <sz val="11"/>
        <color rgb="FF000000"/>
        <rFont val="Calibri"/>
        <family val="2"/>
        <scheme val="minor"/>
      </rPr>
      <t xml:space="preserve"> A personalidade costumava manter equilíbrio consigo mesmo e com o ambiente, sem se deixar levar pelo desequilíbrio e a entropia?</t>
    </r>
  </si>
  <si>
    <r>
      <t>27. Subordinação.</t>
    </r>
    <r>
      <rPr>
        <sz val="11"/>
        <color rgb="FF000000"/>
        <rFont val="Calibri"/>
        <family val="2"/>
        <scheme val="minor"/>
      </rPr>
      <t xml:space="preserve"> Como reagia a pessoa às ordens recebidas: insubmissa, seguia com desdém, seguia à risca ou sentia-se confiante para ajustes durante a realização (nota alta neste item)?</t>
    </r>
  </si>
  <si>
    <r>
      <t>28. Tonicidade.</t>
    </r>
    <r>
      <rPr>
        <sz val="11"/>
        <color rgb="FF000000"/>
        <rFont val="Calibri"/>
        <family val="2"/>
        <scheme val="minor"/>
      </rPr>
      <t xml:space="preserve"> A personalidade tendia ao predomínio de atividades revigorantes ao invés de se extenuar por tristeza depressiva?</t>
    </r>
  </si>
  <si>
    <r>
      <t>29. Visionarismo.</t>
    </r>
    <r>
      <rPr>
        <sz val="11"/>
        <color rgb="FF000000"/>
        <rFont val="Calibri"/>
        <family val="2"/>
        <scheme val="minor"/>
      </rPr>
      <t xml:space="preserve"> A pessoa intencionava atingir objetivos grandes e de longo prazo ao invés de pequenos e de curto prazo?</t>
    </r>
  </si>
  <si>
    <r>
      <t>30. Vitalização.</t>
    </r>
    <r>
      <rPr>
        <sz val="11"/>
        <color rgb="FF000000"/>
        <rFont val="Calibri"/>
        <family val="2"/>
        <scheme val="minor"/>
      </rPr>
      <t xml:space="preserve"> A personalidade era capaz de revigorar outros entorno de si sem sucumbir à desmotivação alheia?</t>
    </r>
  </si>
  <si>
    <t>MÉDIA FINAL OBTIDA</t>
  </si>
  <si>
    <r>
      <t>10. Eficiência.</t>
    </r>
    <r>
      <rPr>
        <sz val="11"/>
        <color rgb="FF000000"/>
        <rFont val="Calibri"/>
        <family val="2"/>
        <scheme val="minor"/>
      </rPr>
      <t xml:space="preserve"> A personalidade se preocupava em ser eficiente em tudo o que fazia?</t>
    </r>
  </si>
  <si>
    <r>
      <t>11. Estudiosidade.</t>
    </r>
    <r>
      <rPr>
        <sz val="11"/>
        <color rgb="FF000000"/>
        <rFont val="Calibri"/>
        <family val="2"/>
        <scheme val="minor"/>
      </rPr>
      <t xml:space="preserve"> A personalidade procurava buscar conhecimento e compreensão do mundo que o cercava, ou apresenta necedade (desinformação) e permanece no ignorantismo?</t>
    </r>
  </si>
  <si>
    <r>
      <t>12. Exaustividade.</t>
    </r>
    <r>
      <rPr>
        <sz val="11"/>
        <color rgb="FF000000"/>
        <rFont val="Calibri"/>
        <family val="2"/>
        <scheme val="minor"/>
      </rPr>
      <t xml:space="preserve"> O que prevalecia na personalidade: o estilo exaustivo ou a superficialidade nas abordagens de estudo e entendimento?</t>
    </r>
  </si>
  <si>
    <r>
      <t>13. Exploração.</t>
    </r>
    <r>
      <rPr>
        <sz val="11"/>
        <color rgb="FF000000"/>
        <rFont val="Calibri"/>
        <family val="2"/>
        <scheme val="minor"/>
      </rPr>
      <t xml:space="preserve"> A personalidade demonstrava gosto e apreço pela descoberta, empirismo e experimentação de locais e situações novas?</t>
    </r>
  </si>
  <si>
    <r>
      <t>14. Holismo.</t>
    </r>
    <r>
      <rPr>
        <sz val="11"/>
        <color rgb="FF000000"/>
        <rFont val="Calibri"/>
        <family val="2"/>
        <scheme val="minor"/>
      </rPr>
      <t xml:space="preserve"> A personalidade tendia a se sentir parte da biosfera e da comunidade planetária?</t>
    </r>
  </si>
  <si>
    <r>
      <t>15. Ideatividade.</t>
    </r>
    <r>
      <rPr>
        <sz val="11"/>
        <color rgb="FF000000"/>
        <rFont val="Calibri"/>
        <family val="2"/>
        <scheme val="minor"/>
      </rPr>
      <t xml:space="preserve"> A personalidade costumava se empolgar e se entusiasmar com as ideias e descobertas?</t>
    </r>
  </si>
  <si>
    <r>
      <t>16. Inquisitividade.</t>
    </r>
    <r>
      <rPr>
        <sz val="11"/>
        <color rgb="FF000000"/>
        <rFont val="Calibri"/>
        <family val="2"/>
        <scheme val="minor"/>
      </rPr>
      <t xml:space="preserve"> A personalidade possuía o hábito de questionar, perquirir e investigar?</t>
    </r>
  </si>
  <si>
    <r>
      <t>17. Intelectualidade.</t>
    </r>
    <r>
      <rPr>
        <sz val="11"/>
        <color rgb="FF000000"/>
        <rFont val="Calibri"/>
        <family val="2"/>
        <scheme val="minor"/>
      </rPr>
      <t xml:space="preserve"> A pessoa apresentava perfil de personalidade mais intelectual do que psicomotora?</t>
    </r>
  </si>
  <si>
    <r>
      <t>18. Minuciosidade.</t>
    </r>
    <r>
      <rPr>
        <sz val="11"/>
        <color rgb="FF000000"/>
        <rFont val="Calibri"/>
        <family val="2"/>
        <scheme val="minor"/>
      </rPr>
      <t xml:space="preserve"> Exibia senso de detalhismo ao invés de buscar irracionalmente o perfeccionismo?</t>
    </r>
  </si>
  <si>
    <r>
      <t>19. Objetividade.</t>
    </r>
    <r>
      <rPr>
        <sz val="11"/>
        <color rgb="FF000000"/>
        <rFont val="Calibri"/>
        <family val="2"/>
        <scheme val="minor"/>
      </rPr>
      <t xml:space="preserve"> A personalidade apresenta capacidade de ajustar suas atitudes aos objetivos e metas?</t>
    </r>
  </si>
  <si>
    <r>
      <t>20. Operacionalidade.</t>
    </r>
    <r>
      <rPr>
        <sz val="11"/>
        <color rgb="FF000000"/>
        <rFont val="Calibri"/>
        <family val="2"/>
        <scheme val="minor"/>
      </rPr>
      <t xml:space="preserve"> A personalidade tem desenvoltura com diferentes estratégias de ações para conquistar objetivos?              </t>
    </r>
  </si>
  <si>
    <r>
      <t>21. Perscrutação.</t>
    </r>
    <r>
      <rPr>
        <sz val="11"/>
        <color rgb="FF000000"/>
        <rFont val="Calibri"/>
        <family val="2"/>
        <scheme val="minor"/>
      </rPr>
      <t xml:space="preserve"> A personalidade se interessava em investigar os bastidores dos cenários de vida que vivencia?</t>
    </r>
  </si>
  <si>
    <r>
      <t>22. Pesquisa.</t>
    </r>
    <r>
      <rPr>
        <sz val="11"/>
        <color rgb="FF000000"/>
        <rFont val="Calibri"/>
        <family val="2"/>
        <scheme val="minor"/>
      </rPr>
      <t xml:space="preserve"> A personalidade costumava buscar a fundo o conhecimento e descartar todas as crendices, superficialidades e superstições?</t>
    </r>
  </si>
  <si>
    <r>
      <t>23. Racionalidade.</t>
    </r>
    <r>
      <rPr>
        <sz val="11"/>
        <color rgb="FF000000"/>
        <rFont val="Calibri"/>
        <family val="2"/>
        <scheme val="minor"/>
      </rPr>
      <t xml:space="preserve"> Na personalidade predominava a racionalidade ou ainda estava envolta com a emocionalidade?</t>
    </r>
  </si>
  <si>
    <r>
      <t>24. Realidade.</t>
    </r>
    <r>
      <rPr>
        <sz val="11"/>
        <color rgb="FF000000"/>
        <rFont val="Calibri"/>
        <family val="2"/>
        <scheme val="minor"/>
      </rPr>
      <t xml:space="preserve"> A personalidade costuma se preocupar em compreender a realidade que o cerca?</t>
    </r>
  </si>
  <si>
    <r>
      <t>25. Reverificação.</t>
    </r>
    <r>
      <rPr>
        <sz val="11"/>
        <color rgb="FF000000"/>
        <rFont val="Calibri"/>
        <family val="2"/>
        <scheme val="minor"/>
      </rPr>
      <t xml:space="preserve"> A personalidade se preocupava com a veracidade das informações obtidas, expostas e publicadas?</t>
    </r>
  </si>
  <si>
    <r>
      <t>26. Sistematicidade.</t>
    </r>
    <r>
      <rPr>
        <sz val="11"/>
        <color rgb="FF000000"/>
        <rFont val="Calibri"/>
        <family val="2"/>
        <scheme val="minor"/>
      </rPr>
      <t xml:space="preserve"> A personalidade costumava ser metódica, organizada e sistemática?</t>
    </r>
  </si>
  <si>
    <r>
      <t>27. Taxonomia.</t>
    </r>
    <r>
      <rPr>
        <sz val="11"/>
        <color rgb="FF000000"/>
        <rFont val="Calibri"/>
        <family val="2"/>
        <scheme val="minor"/>
      </rPr>
      <t xml:space="preserve"> A personalidade apresentava mais facilidade para nomear objetos e seres em geral ou possuía dificuldade em nomeá-los?</t>
    </r>
  </si>
  <si>
    <r>
      <t>28. Tecnicidade.</t>
    </r>
    <r>
      <rPr>
        <sz val="11"/>
        <color rgb="FF000000"/>
        <rFont val="Calibri"/>
        <family val="2"/>
        <scheme val="minor"/>
      </rPr>
      <t xml:space="preserve"> A personalidade procurava aplicar e desenvolver técnicas nas atividades realizadas?</t>
    </r>
  </si>
  <si>
    <r>
      <t>29. Utilidade</t>
    </r>
    <r>
      <rPr>
        <sz val="11"/>
        <color rgb="FF000000"/>
        <rFont val="Calibri"/>
        <family val="2"/>
        <scheme val="minor"/>
      </rPr>
      <t xml:space="preserve"> (eficácia)</t>
    </r>
    <r>
      <rPr>
        <b/>
        <sz val="11"/>
        <color rgb="FF000000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 xml:space="preserve"> A personalidade buscava aproveitar e tornar útil todo o tempo livre disponível?</t>
    </r>
  </si>
  <si>
    <r>
      <t xml:space="preserve">30. Verificabilidade. </t>
    </r>
    <r>
      <rPr>
        <sz val="11"/>
        <color rgb="FF000000"/>
        <rFont val="Calibri"/>
        <family val="2"/>
        <scheme val="minor"/>
      </rPr>
      <t>A personalidade desenvolvia técnicas e estratégias para testar os julgamentos e certezas pessoais?</t>
    </r>
  </si>
  <si>
    <t xml:space="preserve">   ANÁLISE FINAL DE CONFIABILIDADE DE RETROVIDA DE:</t>
  </si>
  <si>
    <r>
      <t>10. Envolvimento.</t>
    </r>
    <r>
      <rPr>
        <sz val="11"/>
        <color rgb="FF000000"/>
        <rFont val="Calibri"/>
        <family val="2"/>
        <scheme val="minor"/>
      </rPr>
      <t xml:space="preserve"> A personalidade raramente se envolvia com os desejos dos outros?</t>
    </r>
  </si>
  <si>
    <r>
      <t>11. Exigência.</t>
    </r>
    <r>
      <rPr>
        <sz val="11"/>
        <color rgb="FF000000"/>
        <rFont val="Calibri"/>
        <family val="2"/>
        <scheme val="minor"/>
      </rPr>
      <t xml:space="preserve"> A personalidade costumava exigir garantias de aceitação social ao invés de se relacionar de modo fácil?</t>
    </r>
  </si>
  <si>
    <r>
      <t>12. Frieza.</t>
    </r>
    <r>
      <rPr>
        <sz val="11"/>
        <color rgb="FF000000"/>
        <rFont val="Calibri"/>
        <family val="2"/>
        <scheme val="minor"/>
      </rPr>
      <t xml:space="preserve"> A personalidade expressava estranheza e indiferença diante dos apelos sentimentais dos outros?</t>
    </r>
  </si>
  <si>
    <r>
      <t>13. Imediatismo.</t>
    </r>
    <r>
      <rPr>
        <sz val="11"/>
        <color rgb="FF000000"/>
        <rFont val="Calibri"/>
        <family val="2"/>
        <scheme val="minor"/>
      </rPr>
      <t xml:space="preserve"> A personalidade, praticamente, só se preocupava com as atividades imediatas da sobrevivência?</t>
    </r>
  </si>
  <si>
    <r>
      <t>14. Implacabilidade.</t>
    </r>
    <r>
      <rPr>
        <sz val="11"/>
        <color rgb="FF000000"/>
        <rFont val="Calibri"/>
        <family val="2"/>
        <scheme val="minor"/>
      </rPr>
      <t xml:space="preserve"> A personalidade exibia por hábito ser implacável, imperdoadora e inflexível?</t>
    </r>
  </si>
  <si>
    <r>
      <t>15. Individualismo.</t>
    </r>
    <r>
      <rPr>
        <sz val="11"/>
        <color rgb="FF000000"/>
        <rFont val="Calibri"/>
        <family val="2"/>
        <scheme val="minor"/>
      </rPr>
      <t xml:space="preserve"> A personalidade costumava estar ausente quanto a responsabilidade com o que ocorria envolta de si, com os outros e com o resto do mundo?</t>
    </r>
  </si>
  <si>
    <r>
      <t>16. Insensibilidade.</t>
    </r>
    <r>
      <rPr>
        <sz val="11"/>
        <color rgb="FF000000"/>
        <rFont val="Calibri"/>
        <family val="2"/>
        <scheme val="minor"/>
      </rPr>
      <t xml:space="preserve"> A personalidade exibia dificuldade no trato social de captar os sentimentos alheios?</t>
    </r>
  </si>
  <si>
    <r>
      <t xml:space="preserve">17. Insistência. </t>
    </r>
    <r>
      <rPr>
        <sz val="11"/>
        <color rgb="FF000000"/>
        <rFont val="Calibri"/>
        <family val="2"/>
        <scheme val="minor"/>
      </rPr>
      <t>A personalidade persistia em responder e reagir frequentemente de determinada forma autodefinida sem se questionar quanto à própria inflexibilidade?</t>
    </r>
  </si>
  <si>
    <r>
      <t>18. Manipulação.</t>
    </r>
    <r>
      <rPr>
        <sz val="11"/>
        <color rgb="FF000000"/>
        <rFont val="Calibri"/>
        <family val="2"/>
        <scheme val="minor"/>
      </rPr>
      <t xml:space="preserve"> A personalidade possuía o hábito de usar os outros em benefício próprio?</t>
    </r>
  </si>
  <si>
    <r>
      <t>19. Materialismo.</t>
    </r>
    <r>
      <rPr>
        <sz val="11"/>
        <color rgb="FF000000"/>
        <rFont val="Calibri"/>
        <family val="2"/>
        <scheme val="minor"/>
      </rPr>
      <t xml:space="preserve"> A personalidade expunha tendência a supervalorizar o sucesso materialista e buscava sempre gerar riquezas?</t>
    </r>
  </si>
  <si>
    <r>
      <t>20. Narcisismo</t>
    </r>
    <r>
      <rPr>
        <sz val="11"/>
        <color rgb="FF000000"/>
        <rFont val="Calibri"/>
        <family val="2"/>
        <scheme val="minor"/>
      </rPr>
      <t xml:space="preserve"> (autozelo). A personalidade apresentava zelo excessivo sobre a opinião dos outros a respeito de si?</t>
    </r>
  </si>
  <si>
    <r>
      <t>21. Oportunismo.</t>
    </r>
    <r>
      <rPr>
        <sz val="11"/>
        <color rgb="FF000000"/>
        <rFont val="Calibri"/>
        <family val="2"/>
        <scheme val="minor"/>
      </rPr>
      <t xml:space="preserve"> A personalidade procurava tirar proveito das situações sem se preocupar com as pessoas ou com os efeitos circunstanciais de seus atos?</t>
    </r>
  </si>
  <si>
    <r>
      <t>22. Orgulho.</t>
    </r>
    <r>
      <rPr>
        <sz val="11"/>
        <color rgb="FF000000"/>
        <rFont val="Calibri"/>
        <family val="2"/>
        <scheme val="minor"/>
      </rPr>
      <t xml:space="preserve"> A personalidade era incapaz de transcender e extrapolar as situações entorno de si e descentralizar?</t>
    </r>
  </si>
  <si>
    <r>
      <t>23. Ostentação</t>
    </r>
    <r>
      <rPr>
        <sz val="11"/>
        <color rgb="FF000000"/>
        <rFont val="Calibri"/>
        <family val="2"/>
        <scheme val="minor"/>
      </rPr>
      <t xml:space="preserve"> (pompa). A pessoa valorizava em demasia as conquistas de titulação, elogios e </t>
    </r>
    <r>
      <rPr>
        <i/>
        <sz val="11"/>
        <color rgb="FF000000"/>
        <rFont val="Calibri"/>
        <family val="2"/>
        <scheme val="minor"/>
      </rPr>
      <t>status</t>
    </r>
    <r>
      <rPr>
        <sz val="11"/>
        <color rgb="FF000000"/>
        <rFont val="Calibri"/>
        <family val="2"/>
        <scheme val="minor"/>
      </rPr>
      <t xml:space="preserve"> social?</t>
    </r>
  </si>
  <si>
    <r>
      <t>24. Perfeccionismo.</t>
    </r>
    <r>
      <rPr>
        <sz val="11"/>
        <color rgb="FF000000"/>
        <rFont val="Calibri"/>
        <family val="2"/>
        <scheme val="minor"/>
      </rPr>
      <t xml:space="preserve"> A personalidade fazia exigências extremas definindo objetivos longe de serem alcançados?</t>
    </r>
  </si>
  <si>
    <r>
      <t>25. Pretensão.</t>
    </r>
    <r>
      <rPr>
        <sz val="11"/>
        <color rgb="FF000000"/>
        <rFont val="Calibri"/>
        <family val="2"/>
        <scheme val="minor"/>
      </rPr>
      <t xml:space="preserve"> A pessoa costumava apresentar insatisfação com o que possuía?</t>
    </r>
  </si>
  <si>
    <r>
      <t>26. Receança.</t>
    </r>
    <r>
      <rPr>
        <sz val="11"/>
        <color rgb="FF000000"/>
        <rFont val="Calibri"/>
        <family val="2"/>
        <scheme val="minor"/>
      </rPr>
      <t xml:space="preserve"> A personalidade tendia a ser receosa, apreensiva e facilmente levantava suspeita e desconfiança dos outros?</t>
    </r>
  </si>
  <si>
    <r>
      <t>27. Recompensa.</t>
    </r>
    <r>
      <rPr>
        <sz val="11"/>
        <color rgb="FF000000"/>
        <rFont val="Calibri"/>
        <family val="2"/>
        <scheme val="minor"/>
      </rPr>
      <t xml:space="preserve"> A personalidade costumava intensificar esforços para antecipar recompensas em vez de despretensão em conquistá-las?</t>
    </r>
  </si>
  <si>
    <r>
      <t>28. Seletividade.</t>
    </r>
    <r>
      <rPr>
        <sz val="11"/>
        <color rgb="FF000000"/>
        <rFont val="Calibri"/>
        <family val="2"/>
        <scheme val="minor"/>
      </rPr>
      <t xml:space="preserve"> A personalidade frequentemente expressava seletividade por pessoas de acordo com o estilo de cada um?</t>
    </r>
  </si>
  <si>
    <r>
      <t>29. Vaidade.</t>
    </r>
    <r>
      <rPr>
        <sz val="11"/>
        <color rgb="FF000000"/>
        <rFont val="Calibri"/>
        <family val="2"/>
        <scheme val="minor"/>
      </rPr>
      <t xml:space="preserve"> A personalidade tendia à arrogância, ao desdém, à húbris e ao egocentrismo ao invés de manifestar modéstia espontânea?</t>
    </r>
  </si>
  <si>
    <r>
      <t>30. Vingança</t>
    </r>
    <r>
      <rPr>
        <sz val="11"/>
        <color rgb="FF000000"/>
        <rFont val="Calibri"/>
        <family val="2"/>
        <scheme val="minor"/>
      </rPr>
      <t xml:space="preserve"> (revide)</t>
    </r>
    <r>
      <rPr>
        <b/>
        <sz val="11"/>
        <color rgb="FF000000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 xml:space="preserve"> Qual era o grau da reatividade dela quando maltratada? Costumava ser vingativa?</t>
    </r>
  </si>
  <si>
    <r>
      <t>10. Espontaneidade.</t>
    </r>
    <r>
      <rPr>
        <sz val="11"/>
        <color rgb="FF000000"/>
        <rFont val="Calibri"/>
        <family val="2"/>
        <scheme val="minor"/>
      </rPr>
      <t xml:space="preserve"> A personalidade apresentava ausência de crivo racional durante a expressão de ideias e comportamentos?</t>
    </r>
  </si>
  <si>
    <r>
      <t>11. Estética.</t>
    </r>
    <r>
      <rPr>
        <sz val="11"/>
        <color rgb="FF000000"/>
        <rFont val="Calibri"/>
        <family val="2"/>
        <scheme val="minor"/>
      </rPr>
      <t xml:space="preserve"> A personalidade possuía facilidade para apreciar e valorizar o teor estético de pessoas e objetos?</t>
    </r>
  </si>
  <si>
    <r>
      <t>12. Extravagância.</t>
    </r>
    <r>
      <rPr>
        <sz val="11"/>
        <color rgb="FF000000"/>
        <rFont val="Calibri"/>
        <family val="2"/>
        <scheme val="minor"/>
      </rPr>
      <t xml:space="preserve"> A personalidade exprimia tendência para extravagância com a própria energia e dinamismo?</t>
    </r>
  </si>
  <si>
    <r>
      <t>13. Familiaridade.</t>
    </r>
    <r>
      <rPr>
        <sz val="11"/>
        <color rgb="FF000000"/>
        <rFont val="Calibri"/>
        <family val="2"/>
        <scheme val="minor"/>
      </rPr>
      <t xml:space="preserve"> A personalidade costumava preferir os locais familiares ao invés de ambientes diferentes?</t>
    </r>
  </si>
  <si>
    <r>
      <t>14. Gastos.</t>
    </r>
    <r>
      <rPr>
        <sz val="11"/>
        <color rgb="FF000000"/>
        <rFont val="Calibri"/>
        <family val="2"/>
        <scheme val="minor"/>
      </rPr>
      <t xml:space="preserve"> A tendência maior da pessoa era para o desperdício em vez de controle maior do dinheiro?</t>
    </r>
  </si>
  <si>
    <r>
      <t>15. Impressionabilidade.</t>
    </r>
    <r>
      <rPr>
        <sz val="11"/>
        <color rgb="FF000000"/>
        <rFont val="Calibri"/>
        <family val="2"/>
        <scheme val="minor"/>
      </rPr>
      <t xml:space="preserve"> A personalidade costumava ser dramática e impressionável?</t>
    </r>
  </si>
  <si>
    <r>
      <t>16. Influenciabilidade.</t>
    </r>
    <r>
      <rPr>
        <sz val="11"/>
        <color rgb="FF000000"/>
        <rFont val="Calibri"/>
        <family val="2"/>
        <scheme val="minor"/>
      </rPr>
      <t xml:space="preserve"> A personalidade era facilmente influenciada pelos outros, pelas circunstâncias externas e chegava a perder a objetividade? Realizava escolhas por influências externas fora de seu controle?</t>
    </r>
  </si>
  <si>
    <r>
      <t>17. Ingenuidade.</t>
    </r>
    <r>
      <rPr>
        <sz val="11"/>
        <color rgb="FF000000"/>
        <rFont val="Calibri"/>
        <family val="2"/>
        <scheme val="minor"/>
      </rPr>
      <t xml:space="preserve"> A personalidade expressava despretensão, autossatisfação, paciência e altruísmo deliberadamente?</t>
    </r>
  </si>
  <si>
    <r>
      <t>18. Jocosidade.</t>
    </r>
    <r>
      <rPr>
        <sz val="11"/>
        <color rgb="FF000000"/>
        <rFont val="Calibri"/>
        <family val="2"/>
        <scheme val="minor"/>
      </rPr>
      <t xml:space="preserve"> A personalidade costumava fazer brincadeiras espirituosas, comicidade, burla, trocadilho e ironia fina?</t>
    </r>
  </si>
  <si>
    <r>
      <t>19. Jovialidade.</t>
    </r>
    <r>
      <rPr>
        <sz val="11"/>
        <color rgb="FF000000"/>
        <rFont val="Calibri"/>
        <family val="2"/>
        <scheme val="minor"/>
      </rPr>
      <t xml:space="preserve"> A personalidade mantinha bom senso de humor nas abordagens com espírito jovial, gracejadora, alegre e sorridente?</t>
    </r>
  </si>
  <si>
    <r>
      <t>20. Melancolia.</t>
    </r>
    <r>
      <rPr>
        <sz val="11"/>
        <color rgb="FF000000"/>
        <rFont val="Calibri"/>
        <family val="2"/>
        <scheme val="minor"/>
      </rPr>
      <t xml:space="preserve"> A personalidade apresentava afinidade com as artes, filmes e músicas melancólicas ou tendia à intolerância?</t>
    </r>
  </si>
  <si>
    <r>
      <t>21. Musicalidade.</t>
    </r>
    <r>
      <rPr>
        <sz val="11"/>
        <color rgb="FF000000"/>
        <rFont val="Calibri"/>
        <family val="2"/>
        <scheme val="minor"/>
      </rPr>
      <t xml:space="preserve"> A personalidade demonstrava sensibilidade para criar, tocar ou comprerender músicas?</t>
    </r>
  </si>
  <si>
    <r>
      <t>22. Provocação.</t>
    </r>
    <r>
      <rPr>
        <sz val="11"/>
        <color rgb="FF000000"/>
        <rFont val="Calibri"/>
        <family val="2"/>
        <scheme val="minor"/>
      </rPr>
      <t xml:space="preserve"> A personalidade tendia ser provocativa, instigava e desafiava os outros?</t>
    </r>
  </si>
  <si>
    <r>
      <t>23. Pusilanimidade.</t>
    </r>
    <r>
      <rPr>
        <sz val="11"/>
        <color rgb="FF000000"/>
        <rFont val="Calibri"/>
        <family val="2"/>
        <scheme val="minor"/>
      </rPr>
      <t xml:space="preserve"> A personalidade costumava ter medo, angústia antecipada e covardia ante decisões relevantes?</t>
    </r>
  </si>
  <si>
    <r>
      <t>24. Reatividade.</t>
    </r>
    <r>
      <rPr>
        <sz val="11"/>
        <color rgb="FF000000"/>
        <rFont val="Calibri"/>
        <family val="2"/>
        <scheme val="minor"/>
      </rPr>
      <t xml:space="preserve"> A personalidade era reativa quando confrontada quanto à própria realidade?</t>
    </r>
  </si>
  <si>
    <r>
      <t>25. Rebeldia.</t>
    </r>
    <r>
      <rPr>
        <sz val="11"/>
        <color rgb="FF000000"/>
        <rFont val="Calibri"/>
        <family val="2"/>
        <scheme val="minor"/>
      </rPr>
      <t xml:space="preserve"> Perante as autoridades era vista como sendo rebelde, problemática, desafiadora e provocadora?</t>
    </r>
  </si>
  <si>
    <r>
      <t>26. Repetição</t>
    </r>
    <r>
      <rPr>
        <sz val="11"/>
        <color rgb="FF000000"/>
        <rFont val="Calibri"/>
        <family val="2"/>
        <scheme val="minor"/>
      </rPr>
      <t xml:space="preserve"> (mimese)</t>
    </r>
    <r>
      <rPr>
        <b/>
        <sz val="11"/>
        <color rgb="FF000000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 xml:space="preserve"> A personalidade exibia por hábito repetir comportamentos e tendência à mesmice?</t>
    </r>
  </si>
  <si>
    <r>
      <t>27. Romantismo.</t>
    </r>
    <r>
      <rPr>
        <sz val="11"/>
        <color rgb="FF000000"/>
        <rFont val="Calibri"/>
        <family val="2"/>
        <scheme val="minor"/>
      </rPr>
      <t xml:space="preserve"> A personalidade costumava carregar o afeto no romantismo e na paixão ao invés de ser mais centrada e contida?</t>
    </r>
  </si>
  <si>
    <r>
      <t>28. Salvacionismo.</t>
    </r>
    <r>
      <rPr>
        <sz val="11"/>
        <color rgb="FF000000"/>
        <rFont val="Calibri"/>
        <family val="2"/>
        <scheme val="minor"/>
      </rPr>
      <t xml:space="preserve"> A pessoa exibia tendência para acreditar, esperar por milagres e influências transcendentais sobre si?</t>
    </r>
  </si>
  <si>
    <r>
      <t>29. Saudosismo.</t>
    </r>
    <r>
      <rPr>
        <sz val="11"/>
        <color rgb="FF000000"/>
        <rFont val="Calibri"/>
        <family val="2"/>
        <scheme val="minor"/>
      </rPr>
      <t xml:space="preserve"> A personalidade apresentava tendência ao saudosismo, evocações de locais e de afetos do passado?</t>
    </r>
  </si>
  <si>
    <r>
      <t>30. Sentimentalidade.</t>
    </r>
    <r>
      <rPr>
        <sz val="11"/>
        <color rgb="FF000000"/>
        <rFont val="Calibri"/>
        <family val="2"/>
        <scheme val="minor"/>
      </rPr>
      <t xml:space="preserve"> A personalidade facilmente exibia abertura para discutir sentimentos e experiências?</t>
    </r>
  </si>
  <si>
    <r>
      <t>10. Desordenamento.</t>
    </r>
    <r>
      <rPr>
        <sz val="11"/>
        <color rgb="FF000000"/>
        <rFont val="Calibri"/>
        <family val="2"/>
        <scheme val="minor"/>
      </rPr>
      <t xml:space="preserve"> A personalidade apresentava excitabilidade elevada atingindo à desordenação e a desorganização quando estava envolta com os seus interesses?</t>
    </r>
  </si>
  <si>
    <r>
      <t>11. Desrespeito.</t>
    </r>
    <r>
      <rPr>
        <sz val="11"/>
        <color rgb="FF000000"/>
        <rFont val="Calibri"/>
        <family val="2"/>
        <scheme val="minor"/>
      </rPr>
      <t xml:space="preserve"> A personalidade tendia a desconsiderar emoções, sentimentos e dificuldades dos outros?</t>
    </r>
  </si>
  <si>
    <r>
      <t>12. Estressamento.</t>
    </r>
    <r>
      <rPr>
        <sz val="11"/>
        <color rgb="FF000000"/>
        <rFont val="Calibri"/>
        <family val="2"/>
        <scheme val="minor"/>
      </rPr>
      <t xml:space="preserve"> A personalidade tendia estabelecer o próprio ritmo de trabalho no limite das capacidades ao invés de trabalhar mais sob pressão?</t>
    </r>
  </si>
  <si>
    <r>
      <t>13. Etnia.</t>
    </r>
    <r>
      <rPr>
        <sz val="11"/>
        <color rgb="FF000000"/>
        <rFont val="Calibri"/>
        <family val="2"/>
        <scheme val="minor"/>
      </rPr>
      <t xml:space="preserve"> A personalidade exibia traços temperamentais evidentes de base étnica?</t>
    </r>
  </si>
  <si>
    <r>
      <t>14. Excitabilidade.</t>
    </r>
    <r>
      <rPr>
        <sz val="11"/>
        <color rgb="FF000000"/>
        <rFont val="Calibri"/>
        <family val="2"/>
        <scheme val="minor"/>
      </rPr>
      <t xml:space="preserve"> A personalidade apresentava alto grau de estímulo ou satisfação com ideias e atividades novas?</t>
    </r>
  </si>
  <si>
    <r>
      <t>15. Explosividade.</t>
    </r>
    <r>
      <rPr>
        <sz val="11"/>
        <color rgb="FF000000"/>
        <rFont val="Calibri"/>
        <family val="2"/>
        <scheme val="minor"/>
      </rPr>
      <t xml:space="preserve"> A personalidade costumava expressar momentos de explosão em vez de autocontrole mais permanente?</t>
    </r>
  </si>
  <si>
    <r>
      <t>16. Externalização.</t>
    </r>
    <r>
      <rPr>
        <sz val="11"/>
        <color rgb="FF000000"/>
        <rFont val="Calibri"/>
        <family val="2"/>
        <scheme val="minor"/>
      </rPr>
      <t xml:space="preserve"> A personalidade costumava atribuir culpa aos outros ou às circunstâncias externas quanto aos acontecimentos sofridos entorno de si?</t>
    </r>
  </si>
  <si>
    <r>
      <t>17. Impaciência.</t>
    </r>
    <r>
      <rPr>
        <sz val="11"/>
        <color rgb="FF000000"/>
        <rFont val="Calibri"/>
        <family val="2"/>
        <scheme val="minor"/>
      </rPr>
      <t xml:space="preserve"> A personalidade perdia fácil a paciência em vez de persistir com a calma?</t>
    </r>
  </si>
  <si>
    <r>
      <t>18. Impavidez.</t>
    </r>
    <r>
      <rPr>
        <sz val="11"/>
        <color rgb="FF000000"/>
        <rFont val="Calibri"/>
        <family val="2"/>
        <scheme val="minor"/>
      </rPr>
      <t xml:space="preserve"> O nível dela de ousadia, agitação ou ansiedade para tomar à dianteira era alto, médio ou baixo?</t>
    </r>
  </si>
  <si>
    <r>
      <t>19. Impetuosidade.</t>
    </r>
    <r>
      <rPr>
        <sz val="11"/>
        <color rgb="FF000000"/>
        <rFont val="Calibri"/>
        <family val="2"/>
        <scheme val="minor"/>
      </rPr>
      <t xml:space="preserve"> A personalidade costumava expressar arrebatamento, excesso de vivacidade e entusiasmo ao invés de apatia?</t>
    </r>
  </si>
  <si>
    <r>
      <t>20. Imprudência.</t>
    </r>
    <r>
      <rPr>
        <sz val="11"/>
        <color rgb="FF000000"/>
        <rFont val="Calibri"/>
        <family val="2"/>
        <scheme val="minor"/>
      </rPr>
      <t xml:space="preserve"> A personalidade frequentemente apresentava otimismo imprudente e descuidado ou isto era mais raro?</t>
    </r>
  </si>
  <si>
    <r>
      <t>21. Impulsividade.</t>
    </r>
    <r>
      <rPr>
        <sz val="11"/>
        <color rgb="FF000000"/>
        <rFont val="Calibri"/>
        <family val="2"/>
        <scheme val="minor"/>
      </rPr>
      <t xml:space="preserve"> A personalidade tendia responder rápido com base nos impulsos e informações incompletas, ou seja, com arroubo?</t>
    </r>
  </si>
  <si>
    <r>
      <t>22 .Inquietude.</t>
    </r>
    <r>
      <rPr>
        <sz val="11"/>
        <color rgb="FF000000"/>
        <rFont val="Calibri"/>
        <family val="2"/>
        <scheme val="minor"/>
      </rPr>
      <t xml:space="preserve"> A personalidade tendia a incomodar-se em permanecer nos mesmos locais?</t>
    </r>
  </si>
  <si>
    <r>
      <t>23. Insuflação.</t>
    </r>
    <r>
      <rPr>
        <sz val="11"/>
        <color rgb="FF000000"/>
        <rFont val="Calibri"/>
        <family val="2"/>
        <scheme val="minor"/>
      </rPr>
      <t xml:space="preserve"> A personalidade tendia ser mais facilmente insuflada e provocada ou isto era mais raro?</t>
    </r>
  </si>
  <si>
    <r>
      <t>24. Intempestividade.</t>
    </r>
    <r>
      <rPr>
        <sz val="11"/>
        <color rgb="FF000000"/>
        <rFont val="Calibri"/>
        <family val="2"/>
        <scheme val="minor"/>
      </rPr>
      <t xml:space="preserve"> A personalidade apresentava tendência para intrusão e impropriedade ao invés de senso de adequação nas interrelações?</t>
    </r>
  </si>
  <si>
    <r>
      <t>25. Irritabilidade.</t>
    </r>
    <r>
      <rPr>
        <sz val="11"/>
        <color rgb="FF000000"/>
        <rFont val="Calibri"/>
        <family val="2"/>
        <scheme val="minor"/>
      </rPr>
      <t xml:space="preserve"> A personalidade tendia expressar raiva quando não consegue o desejado ou é mais paciente?</t>
    </r>
  </si>
  <si>
    <r>
      <t>26. Mordacidade.</t>
    </r>
    <r>
      <rPr>
        <sz val="11"/>
        <color rgb="FF000000"/>
        <rFont val="Calibri"/>
        <family val="2"/>
        <scheme val="minor"/>
      </rPr>
      <t xml:space="preserve"> A personalidade apresentava conduta incisiva, satírica e cáustica em vez de mais conciliatória?</t>
    </r>
  </si>
  <si>
    <r>
      <t>27. Psicomotricidade.</t>
    </r>
    <r>
      <rPr>
        <sz val="11"/>
        <color rgb="FF000000"/>
        <rFont val="Calibri"/>
        <family val="2"/>
        <scheme val="minor"/>
      </rPr>
      <t xml:space="preserve"> Com que frequência a pessoa buscava por atividades: alta, média ou baixa?</t>
    </r>
  </si>
  <si>
    <r>
      <t>28. Retratabilidade.</t>
    </r>
    <r>
      <rPr>
        <sz val="11"/>
        <color rgb="FF000000"/>
        <rFont val="Calibri"/>
        <family val="2"/>
        <scheme val="minor"/>
      </rPr>
      <t xml:space="preserve"> A personalidade frequentemente encontrava necessidade de ter que retratar as decisões publicamente?</t>
    </r>
  </si>
  <si>
    <r>
      <t>29. Susceptibilidade.</t>
    </r>
    <r>
      <rPr>
        <sz val="11"/>
        <color rgb="FF000000"/>
        <rFont val="Calibri"/>
        <family val="2"/>
        <scheme val="minor"/>
      </rPr>
      <t xml:space="preserve"> A personalidade se envolvia fácil com as tentações, mesmo sabendo das consequências negativas?</t>
    </r>
  </si>
  <si>
    <r>
      <t>30. Volubilidade.</t>
    </r>
    <r>
      <rPr>
        <sz val="11"/>
        <color rgb="FF000000"/>
        <rFont val="Calibri"/>
        <family val="2"/>
        <scheme val="minor"/>
      </rPr>
      <t xml:space="preserve"> A personalidade costumava mudar rapidamente o foco nos afetos e desejos?</t>
    </r>
  </si>
  <si>
    <r>
      <t>10. Educação.</t>
    </r>
    <r>
      <rPr>
        <sz val="11"/>
        <color rgb="FF000000"/>
        <rFont val="Calibri"/>
        <family val="2"/>
        <scheme val="minor"/>
      </rPr>
      <t xml:space="preserve"> A personalidade apresentava tendência maior para ser educador e ensinar, ou ser repressora e inibir os outros?</t>
    </r>
  </si>
  <si>
    <r>
      <t>11. Empatia.</t>
    </r>
    <r>
      <rPr>
        <sz val="11"/>
        <color rgb="FF000000"/>
        <rFont val="Calibri"/>
        <family val="2"/>
        <scheme val="minor"/>
      </rPr>
      <t xml:space="preserve"> A personalidade exibia facilidade para encontrar pessoas afins no convívio ou era pessoa difícil de ser agradada?</t>
    </r>
  </si>
  <si>
    <r>
      <t>12. Espirituosidade.</t>
    </r>
    <r>
      <rPr>
        <sz val="11"/>
        <color rgb="FF000000"/>
        <rFont val="Calibri"/>
        <family val="2"/>
        <scheme val="minor"/>
      </rPr>
      <t xml:space="preserve"> A personalidade possuía habilidade para o humor seco, provocar risos e expressar vivacidade?</t>
    </r>
  </si>
  <si>
    <r>
      <t>13. Explicitação.</t>
    </r>
    <r>
      <rPr>
        <sz val="11"/>
        <color rgb="FF000000"/>
        <rFont val="Calibri"/>
        <family val="2"/>
        <scheme val="minor"/>
      </rPr>
      <t xml:space="preserve"> A personalidade possuía habilidade para se expressar de modo claro e compreensível na forma de ser? Apresentava tendência de ocultar objetivos e metas?</t>
    </r>
  </si>
  <si>
    <r>
      <t>14. Extroversão.</t>
    </r>
    <r>
      <rPr>
        <sz val="11"/>
        <color rgb="FF000000"/>
        <rFont val="Calibri"/>
        <family val="2"/>
        <scheme val="minor"/>
      </rPr>
      <t xml:space="preserve"> A personalidade apresentava tendência para a extroversão, ou ainda se atém a introversão?</t>
    </r>
  </si>
  <si>
    <r>
      <t>15. Fitofilia.</t>
    </r>
    <r>
      <rPr>
        <sz val="11"/>
        <color rgb="FF000000"/>
        <rFont val="Calibri"/>
        <family val="2"/>
        <scheme val="minor"/>
      </rPr>
      <t xml:space="preserve"> No histórico de manifestação predominava a fitofilia (afim às plantas), fitoclastia (desprezava plantas) ou fitofobia (aversa às plantas)?</t>
    </r>
  </si>
  <si>
    <r>
      <t>16. Flexibilidade.</t>
    </r>
    <r>
      <rPr>
        <sz val="11"/>
        <color rgb="FF000000"/>
        <rFont val="Calibri"/>
        <family val="2"/>
        <scheme val="minor"/>
      </rPr>
      <t xml:space="preserve"> A personalidade tendia à flexibilidade e diplomacia ou ainda prevalecia a rigidez nos posicionamentos?</t>
    </r>
  </si>
  <si>
    <r>
      <t>17. Integração.</t>
    </r>
    <r>
      <rPr>
        <sz val="11"/>
        <color rgb="FF000000"/>
        <rFont val="Calibri"/>
        <family val="2"/>
        <scheme val="minor"/>
      </rPr>
      <t xml:space="preserve"> A personalidade apresentava capacidade de manter a harmonia no trabalho em equipe?</t>
    </r>
  </si>
  <si>
    <r>
      <t>18. Interação.</t>
    </r>
    <r>
      <rPr>
        <sz val="11"/>
        <color rgb="FF000000"/>
        <rFont val="Calibri"/>
        <family val="2"/>
        <scheme val="minor"/>
      </rPr>
      <t xml:space="preserve"> A personalidade costumava interagir e lidar facilmente com estranhos ou evitava relações com eles?</t>
    </r>
  </si>
  <si>
    <r>
      <t>19. Interdependência.</t>
    </r>
    <r>
      <rPr>
        <sz val="11"/>
        <color rgb="FF000000"/>
        <rFont val="Calibri"/>
        <family val="2"/>
        <scheme val="minor"/>
      </rPr>
      <t xml:space="preserve"> A personalidade exibia senso de interdependência aplicado ao convívio ao invés de cultivar dependências?</t>
    </r>
  </si>
  <si>
    <r>
      <t>20. Natureza.</t>
    </r>
    <r>
      <rPr>
        <sz val="11"/>
        <color rgb="FF000000"/>
        <rFont val="Calibri"/>
        <family val="2"/>
        <scheme val="minor"/>
      </rPr>
      <t xml:space="preserve"> A personalidade exprimia ligação forte ou fraca com a Natureza?</t>
    </r>
  </si>
  <si>
    <r>
      <t>21. Nobiliarquia.</t>
    </r>
    <r>
      <rPr>
        <sz val="11"/>
        <color rgb="FF000000"/>
        <rFont val="Calibri"/>
        <family val="2"/>
        <scheme val="minor"/>
      </rPr>
      <t xml:space="preserve"> A personalidade exibia traços ou trejeitos de conduta monárquica? Ainda exigia de algum modo requinte e sofisticação?</t>
    </r>
  </si>
  <si>
    <r>
      <t>22. Polidez.</t>
    </r>
    <r>
      <rPr>
        <sz val="11"/>
        <color rgb="FF000000"/>
        <rFont val="Calibri"/>
        <family val="2"/>
        <scheme val="minor"/>
      </rPr>
      <t xml:space="preserve"> A personalidade expressava mais cortesia, civilidade e gentileza do que rudeza, incivilidade e grosseria?</t>
    </r>
  </si>
  <si>
    <r>
      <t>23. Preterição.</t>
    </r>
    <r>
      <rPr>
        <sz val="11"/>
        <color rgb="FF000000"/>
        <rFont val="Calibri"/>
        <family val="2"/>
        <scheme val="minor"/>
      </rPr>
      <t xml:space="preserve"> Quanto ao sentimento de rejeição e aos insultos, apresentava alta sensibilidade ao invés de indiferença?</t>
    </r>
  </si>
  <si>
    <r>
      <t>24. Receptividade.</t>
    </r>
    <r>
      <rPr>
        <sz val="11"/>
        <color rgb="FF000000"/>
        <rFont val="Calibri"/>
        <family val="2"/>
        <scheme val="minor"/>
      </rPr>
      <t xml:space="preserve"> A personalidade demonstrava habilidade em receber, acolher e tratar bem seus hóspedes e convidados?</t>
    </r>
  </si>
  <si>
    <r>
      <t>25. Reciprocidade.</t>
    </r>
    <r>
      <rPr>
        <sz val="11"/>
        <color rgb="FF000000"/>
        <rFont val="Calibri"/>
        <family val="2"/>
        <scheme val="minor"/>
      </rPr>
      <t xml:space="preserve"> Sentia-se satisfeita ao poder realizar intercâmbios de informações, bens, recursos e ajuda mútua em geral?</t>
    </r>
  </si>
  <si>
    <r>
      <t>26. Sintonia.</t>
    </r>
    <r>
      <rPr>
        <sz val="11"/>
        <color rgb="FF000000"/>
        <rFont val="Calibri"/>
        <family val="2"/>
        <scheme val="minor"/>
      </rPr>
      <t xml:space="preserve"> A personalidade conseguia sintonizar-se e perceber os sentimentos dos outros além das superficialidades?</t>
    </r>
  </si>
  <si>
    <r>
      <t>27. Sociabilidade.</t>
    </r>
    <r>
      <rPr>
        <sz val="11"/>
        <color rgb="FF000000"/>
        <rFont val="Calibri"/>
        <family val="2"/>
        <scheme val="minor"/>
      </rPr>
      <t xml:space="preserve"> Costumava ter bom trato, estabelecer relações sociais firmes e duradouras? Era amigável? Apresentava boa aceitação social?</t>
    </r>
  </si>
  <si>
    <r>
      <t>28. Tagarelice.</t>
    </r>
    <r>
      <rPr>
        <sz val="11"/>
        <color rgb="FF000000"/>
        <rFont val="Calibri"/>
        <family val="2"/>
        <scheme val="minor"/>
      </rPr>
      <t xml:space="preserve"> A personalidade era loquaz e tendia a falar sem hesitação?</t>
    </r>
  </si>
  <si>
    <r>
      <t>29. Universalismo.</t>
    </r>
    <r>
      <rPr>
        <sz val="11"/>
        <color rgb="FF000000"/>
        <rFont val="Calibri"/>
        <family val="2"/>
        <scheme val="minor"/>
      </rPr>
      <t xml:space="preserve"> Apresentava maior tendência para a interatividade do universalismo ou ainda se comprazia com a exclusividade do elitismo?</t>
    </r>
  </si>
  <si>
    <r>
      <t>30. Zooafinização.</t>
    </r>
    <r>
      <rPr>
        <sz val="11"/>
        <color rgb="FF000000"/>
        <rFont val="Calibri"/>
        <family val="2"/>
        <scheme val="minor"/>
      </rPr>
      <t xml:space="preserve"> Possuía capacidade de cativar afinidade sadia com os animais ao invés de manipulá-los ou rechaçá-los?</t>
    </r>
  </si>
  <si>
    <r>
      <t>10. Descentralização.</t>
    </r>
    <r>
      <rPr>
        <sz val="11"/>
        <color rgb="FF000000"/>
        <rFont val="Calibri"/>
        <family val="2"/>
        <scheme val="minor"/>
      </rPr>
      <t xml:space="preserve"> A personalidade exibia habilidade para lidar com situações as quais não possuía todo o controle?</t>
    </r>
  </si>
  <si>
    <r>
      <t>11. Discriminação.</t>
    </r>
    <r>
      <rPr>
        <sz val="11"/>
        <color rgb="FF000000"/>
        <rFont val="Calibri"/>
        <family val="2"/>
        <scheme val="minor"/>
      </rPr>
      <t xml:space="preserve"> Como reagia a personalidade em situações discriminatórias com grupos sociais minoritários: de modo antagônico (nota alta neste item) ou omisso (nota baixa)? </t>
    </r>
  </si>
  <si>
    <r>
      <t>12. Generalismo.</t>
    </r>
    <r>
      <rPr>
        <sz val="11"/>
        <color rgb="FF000000"/>
        <rFont val="Calibri"/>
        <family val="2"/>
        <scheme val="minor"/>
      </rPr>
      <t xml:space="preserve"> A tendência maior era para desenvolver uma visão global de vida ao invés da monovisão em certos pontos de vista?</t>
    </r>
  </si>
  <si>
    <r>
      <t>13. Humanidade.</t>
    </r>
    <r>
      <rPr>
        <sz val="11"/>
        <color rgb="FF000000"/>
        <rFont val="Calibri"/>
        <family val="2"/>
        <scheme val="minor"/>
      </rPr>
      <t xml:space="preserve"> A personalidade apresentava senso humanitário de buscar o melhor para todos?</t>
    </r>
  </si>
  <si>
    <r>
      <t>14. Idolatria.</t>
    </r>
    <r>
      <rPr>
        <sz val="11"/>
        <color rgb="FF000000"/>
        <rFont val="Calibri"/>
        <family val="2"/>
        <scheme val="minor"/>
      </rPr>
      <t xml:space="preserve"> Como se situava ela em relação as reações comportamentais de idolatria? A personalidade costumava transferir responsabilidades e potencialidades para os líderes?</t>
    </r>
  </si>
  <si>
    <r>
      <t>15. Liberalidade.</t>
    </r>
    <r>
      <rPr>
        <sz val="11"/>
        <color rgb="FF000000"/>
        <rFont val="Calibri"/>
        <family val="2"/>
        <scheme val="minor"/>
      </rPr>
      <t xml:space="preserve"> Exprimia capacidade de generosidade e largueza de espírito, era autodoador espontâneo?</t>
    </r>
  </si>
  <si>
    <r>
      <t>16. Liderologia.</t>
    </r>
    <r>
      <rPr>
        <sz val="11"/>
        <color rgb="FF000000"/>
        <rFont val="Calibri"/>
        <family val="2"/>
        <scheme val="minor"/>
      </rPr>
      <t xml:space="preserve"> A personalidade tendia naturalmente a ser líder ao invés de se submeter a autoridades e ser sempre liderada?</t>
    </r>
  </si>
  <si>
    <r>
      <t>17. Partilha.</t>
    </r>
    <r>
      <rPr>
        <sz val="11"/>
        <color rgb="FF000000"/>
        <rFont val="Calibri"/>
        <family val="2"/>
        <scheme val="minor"/>
      </rPr>
      <t xml:space="preserve"> Exprimia facilidade para partilhar habilidades e conhecimento com todos?</t>
    </r>
  </si>
  <si>
    <r>
      <t>18. Persuasão.</t>
    </r>
    <r>
      <rPr>
        <sz val="11"/>
        <color rgb="FF000000"/>
        <rFont val="Calibri"/>
        <family val="2"/>
        <scheme val="minor"/>
      </rPr>
      <t xml:space="preserve"> Apresentava habilidade para ser persuasiva a partir das autoconvicções?</t>
    </r>
  </si>
  <si>
    <r>
      <t>19. Planejamento.</t>
    </r>
    <r>
      <rPr>
        <sz val="11"/>
        <color rgb="FF000000"/>
        <rFont val="Calibri"/>
        <family val="2"/>
        <scheme val="minor"/>
      </rPr>
      <t xml:space="preserve"> Era hábil para planificar os futuros empreendimentos?</t>
    </r>
  </si>
  <si>
    <r>
      <t>20. Politização.</t>
    </r>
    <r>
      <rPr>
        <sz val="11"/>
        <color rgb="FF000000"/>
        <rFont val="Calibri"/>
        <family val="2"/>
        <scheme val="minor"/>
      </rPr>
      <t xml:space="preserve"> A personalidade possuía facilidade de sensibilizar-se diante das questões e relações sociais?</t>
    </r>
  </si>
  <si>
    <r>
      <t>21. Popularidade.</t>
    </r>
    <r>
      <rPr>
        <sz val="11"/>
        <color rgb="FF000000"/>
        <rFont val="Calibri"/>
        <family val="2"/>
        <scheme val="minor"/>
      </rPr>
      <t xml:space="preserve"> Exibia tendência natural de se tornar conhecido pelos tipos de atividades desenvolvidas e envolvimentos sociais?</t>
    </r>
  </si>
  <si>
    <r>
      <t>22. Preparação.</t>
    </r>
    <r>
      <rPr>
        <sz val="11"/>
        <color rgb="FF000000"/>
        <rFont val="Calibri"/>
        <family val="2"/>
        <scheme val="minor"/>
      </rPr>
      <t xml:space="preserve"> A personalidade apresentava capacidade de aceitar e lidar tanto com o sucesso quanto com o fracasso?</t>
    </r>
  </si>
  <si>
    <r>
      <t>23. Pró-atividade.</t>
    </r>
    <r>
      <rPr>
        <sz val="11"/>
        <color rgb="FF000000"/>
        <rFont val="Calibri"/>
        <family val="2"/>
        <scheme val="minor"/>
      </rPr>
      <t xml:space="preserve"> Como se posicionava a pessoa quanto às tarefas vitais: de modo inativo, quieto ou era proativo? Exibia iniciativa competente e inovadora ao invés de tendência ao queixume?</t>
    </r>
  </si>
  <si>
    <r>
      <t>24. Produtividade.</t>
    </r>
    <r>
      <rPr>
        <sz val="11"/>
        <color rgb="FF000000"/>
        <rFont val="Calibri"/>
        <family val="2"/>
        <scheme val="minor"/>
      </rPr>
      <t xml:space="preserve"> A personalidade possuía capacidade de convergir esforços e interesses para otimizar a produtividade de tudo que fazia?</t>
    </r>
  </si>
  <si>
    <r>
      <t>25. Protagonismo.</t>
    </r>
    <r>
      <rPr>
        <sz val="11"/>
        <color rgb="FF000000"/>
        <rFont val="Calibri"/>
        <family val="2"/>
        <scheme val="minor"/>
      </rPr>
      <t xml:space="preserve"> Era capaz de ser protagonizadora dos próprios interesses de vida em vez de ser mera espectadora?</t>
    </r>
  </si>
  <si>
    <r>
      <t>26. Protocolo</t>
    </r>
    <r>
      <rPr>
        <sz val="11"/>
        <color rgb="FF000000"/>
        <rFont val="Calibri"/>
        <family val="2"/>
        <scheme val="minor"/>
      </rPr>
      <t xml:space="preserve"> (Regulamentação). A personalidade preferia seguir protocolos de regulamentos ao invés de criar os próprios procedimentos para lidar com a vida?</t>
    </r>
  </si>
  <si>
    <r>
      <t>27. Renunciabilidade.</t>
    </r>
    <r>
      <rPr>
        <sz val="11"/>
        <color rgb="FF000000"/>
        <rFont val="Calibri"/>
        <family val="2"/>
        <scheme val="minor"/>
      </rPr>
      <t xml:space="preserve"> Qual a conduta-padrão dela em relação a renúncias e abdicações da posição de liderança: espontânea e imediata; forçada e indesejada ou calculada e premeditada (o último aspecto representa nota alta)?</t>
    </r>
  </si>
  <si>
    <r>
      <t>28. Sociofilia.</t>
    </r>
    <r>
      <rPr>
        <sz val="11"/>
        <color rgb="FF000000"/>
        <rFont val="Calibri"/>
        <family val="2"/>
        <scheme val="minor"/>
      </rPr>
      <t xml:space="preserve"> A personalidade identificava, aceitava e acolhia facilmente outras pessoas no círculo social?</t>
    </r>
  </si>
  <si>
    <r>
      <t>29. Submissão.</t>
    </r>
    <r>
      <rPr>
        <sz val="11"/>
        <color rgb="FF000000"/>
        <rFont val="Calibri"/>
        <family val="2"/>
        <scheme val="minor"/>
      </rPr>
      <t xml:space="preserve"> A tendência natural dela era de ser altamente responsiva, submissa (nota alta neste item) ou independente em relação às pressões sociais?</t>
    </r>
  </si>
  <si>
    <r>
      <t>30. Subserviência.</t>
    </r>
    <r>
      <rPr>
        <sz val="11"/>
        <color rgb="FF000000"/>
        <rFont val="Calibri"/>
        <family val="2"/>
        <scheme val="minor"/>
      </rPr>
      <t xml:space="preserve"> A personalidade tendia a se sujeitar à vontade alheia, ao servilismo e à adulação?</t>
    </r>
  </si>
  <si>
    <r>
      <t>10. Continuidade.</t>
    </r>
    <r>
      <rPr>
        <sz val="11"/>
        <color rgb="FF000000"/>
        <rFont val="Calibri"/>
        <family val="2"/>
        <scheme val="minor"/>
      </rPr>
      <t xml:space="preserve"> A personalidade tem por hábito dar continuidade às tarefas iniciadas até concluí-las.</t>
    </r>
  </si>
  <si>
    <r>
      <t>11. Criatividade.</t>
    </r>
    <r>
      <rPr>
        <sz val="11"/>
        <color rgb="FF000000"/>
        <rFont val="Calibri"/>
        <family val="2"/>
        <scheme val="minor"/>
      </rPr>
      <t xml:space="preserve"> Era mais propensa a criar e inovar ou estava mais para plagiar e copiar?</t>
    </r>
  </si>
  <si>
    <r>
      <t>12. Determinação.</t>
    </r>
    <r>
      <rPr>
        <sz val="11"/>
        <color rgb="FF000000"/>
        <rFont val="Calibri"/>
        <family val="2"/>
        <scheme val="minor"/>
      </rPr>
      <t xml:space="preserve"> A personalidade exibia evidente força de vontade e obstinação no lugar da tibieza quanto à consecução dos objetivos?</t>
    </r>
  </si>
  <si>
    <r>
      <t>13. Engenhosidade.</t>
    </r>
    <r>
      <rPr>
        <sz val="11"/>
        <color rgb="FF000000"/>
        <rFont val="Calibri"/>
        <family val="2"/>
        <scheme val="minor"/>
      </rPr>
      <t xml:space="preserve"> Possuía habilidade em desenvolver novas ferramentas ou recursos aplicáveis e úteis?</t>
    </r>
  </si>
  <si>
    <r>
      <t>14. Fadiga.</t>
    </r>
    <r>
      <rPr>
        <sz val="11"/>
        <color rgb="FF000000"/>
        <rFont val="Calibri"/>
        <family val="2"/>
        <scheme val="minor"/>
      </rPr>
      <t xml:space="preserve"> Sucumbia facilmente à fadiga e às frustrações ao invés de encará-las como desafios de autossuperação?</t>
    </r>
  </si>
  <si>
    <r>
      <t>15. Firmeza.</t>
    </r>
    <r>
      <rPr>
        <sz val="11"/>
        <color rgb="FF000000"/>
        <rFont val="Calibri"/>
        <family val="2"/>
        <scheme val="minor"/>
      </rPr>
      <t xml:space="preserve"> A firmeza nos posicionamentos estava assentada na sensatez ou beirava a teimosia?</t>
    </r>
  </si>
  <si>
    <r>
      <t>16. Idealismo.</t>
    </r>
    <r>
      <rPr>
        <sz val="11"/>
        <color rgb="FF000000"/>
        <rFont val="Calibri"/>
        <family val="2"/>
        <scheme val="minor"/>
      </rPr>
      <t xml:space="preserve"> Persistia em querer sempre o melhor e a melhor forma de fazer as coisas?</t>
    </r>
  </si>
  <si>
    <r>
      <t>17. Invulgaridade.</t>
    </r>
    <r>
      <rPr>
        <sz val="11"/>
        <color rgb="FF000000"/>
        <rFont val="Calibri"/>
        <family val="2"/>
        <scheme val="minor"/>
      </rPr>
      <t xml:space="preserve"> A personalidade tendia a ser inovativa ou estava mais para o convencional?</t>
    </r>
  </si>
  <si>
    <r>
      <t>18. Lealdade.</t>
    </r>
    <r>
      <rPr>
        <sz val="11"/>
        <color rgb="FF000000"/>
        <rFont val="Calibri"/>
        <family val="2"/>
        <scheme val="minor"/>
      </rPr>
      <t xml:space="preserve"> Mantinha-se firme em relação aos princípios pessoais no modo de ser e se conduzir?</t>
    </r>
  </si>
  <si>
    <r>
      <t>19. Megafocagem.</t>
    </r>
    <r>
      <rPr>
        <sz val="11"/>
        <color rgb="FF000000"/>
        <rFont val="Calibri"/>
        <family val="2"/>
        <scheme val="minor"/>
      </rPr>
      <t xml:space="preserve"> Expressava clareza de metas orientadoras de objetivos voltados para realizações e desenvolvimento da vida pessoal?</t>
    </r>
  </si>
  <si>
    <r>
      <t>20. Motivação.</t>
    </r>
    <r>
      <rPr>
        <sz val="11"/>
        <color rgb="FF000000"/>
        <rFont val="Calibri"/>
        <family val="2"/>
        <scheme val="minor"/>
      </rPr>
      <t xml:space="preserve"> Exprimia ânimo e disposição pessoal autopotencializada ao invés de se apresentar desregrada e em subnível?</t>
    </r>
  </si>
  <si>
    <r>
      <t>21. Perseverança.</t>
    </r>
    <r>
      <rPr>
        <sz val="11"/>
        <color rgb="FF000000"/>
        <rFont val="Calibri"/>
        <family val="2"/>
        <scheme val="minor"/>
      </rPr>
      <t xml:space="preserve"> Expressava tendência a ser um tipo de trabalhador incansável e zeloso rumo aos interesses?</t>
    </r>
  </si>
  <si>
    <r>
      <t>22. Pragmatismo.</t>
    </r>
    <r>
      <rPr>
        <sz val="11"/>
        <color rgb="FF000000"/>
        <rFont val="Calibri"/>
        <family val="2"/>
        <scheme val="minor"/>
      </rPr>
      <t xml:space="preserve"> A tendência era expressar postura prática e objetiva, sem romantizar ou se preocupar em agradar os outros?</t>
    </r>
  </si>
  <si>
    <r>
      <t>23. Predisposição.</t>
    </r>
    <r>
      <rPr>
        <sz val="11"/>
        <color rgb="FF000000"/>
        <rFont val="Calibri"/>
        <family val="2"/>
        <scheme val="minor"/>
      </rPr>
      <t xml:space="preserve"> Expressava boa tolerância e predisposição às situações atípicas ou inesperadas?</t>
    </r>
  </si>
  <si>
    <r>
      <t>24. Recalcitrância.</t>
    </r>
    <r>
      <rPr>
        <sz val="11"/>
        <color rgb="FF000000"/>
        <rFont val="Calibri"/>
        <family val="2"/>
        <scheme val="minor"/>
      </rPr>
      <t xml:space="preserve"> O nível de obstinação costumava se tornar irredutível em relação aos interesses e valores?</t>
    </r>
  </si>
  <si>
    <r>
      <t>25. Refratariedade.</t>
    </r>
    <r>
      <rPr>
        <sz val="11"/>
        <color rgb="FF000000"/>
        <rFont val="Calibri"/>
        <family val="2"/>
        <scheme val="minor"/>
      </rPr>
      <t xml:space="preserve"> Expressava habilidade para superar humilhações de modo rápido ou lento? Era refratária às afrontas?</t>
    </r>
  </si>
  <si>
    <r>
      <t>26. Resignação.</t>
    </r>
    <r>
      <rPr>
        <sz val="11"/>
        <color rgb="FF000000"/>
        <rFont val="Calibri"/>
        <family val="2"/>
        <scheme val="minor"/>
      </rPr>
      <t xml:space="preserve"> A personalidade apresentava capacidade para lidar com o sofrimento e a morte?</t>
    </r>
  </si>
  <si>
    <r>
      <t>27. Resistência.</t>
    </r>
    <r>
      <rPr>
        <sz val="11"/>
        <color rgb="FF000000"/>
        <rFont val="Calibri"/>
        <family val="2"/>
        <scheme val="minor"/>
      </rPr>
      <t xml:space="preserve"> Era capaz de adiar a gratificação e recompensa referente à consecução dos objetivos?</t>
    </r>
  </si>
  <si>
    <r>
      <t>28. Revogabilidade.</t>
    </r>
    <r>
      <rPr>
        <sz val="11"/>
        <color rgb="FF000000"/>
        <rFont val="Calibri"/>
        <family val="2"/>
        <scheme val="minor"/>
      </rPr>
      <t xml:space="preserve"> A pessoa tendia a voltar atrás nas decisões e têm dificuldade em mantê-las firme?</t>
    </r>
  </si>
  <si>
    <r>
      <t>29. Teimosia.</t>
    </r>
    <r>
      <rPr>
        <sz val="11"/>
        <color rgb="FF000000"/>
        <rFont val="Calibri"/>
        <family val="2"/>
        <scheme val="minor"/>
      </rPr>
      <t xml:space="preserve"> Costumava exacerbar a determinação atingindo a teimosia e arenga ao insistir na realização dos seus interesses?</t>
    </r>
  </si>
  <si>
    <r>
      <t>30. Tenacidade.</t>
    </r>
    <r>
      <rPr>
        <sz val="11"/>
        <color rgb="FF000000"/>
        <rFont val="Calibri"/>
        <family val="2"/>
        <scheme val="minor"/>
      </rPr>
      <t xml:space="preserve"> A personalidade era capaz de suportar esforços prolongados, envolvendo destemor, coragem e bravura?</t>
    </r>
  </si>
  <si>
    <r>
      <t>10. Introspecção.</t>
    </r>
    <r>
      <rPr>
        <sz val="11"/>
        <color rgb="FF000000"/>
        <rFont val="Calibri"/>
        <family val="2"/>
        <scheme val="minor"/>
      </rPr>
      <t xml:space="preserve"> Expressava habilidade para examinar regularmente o próprio íntimo?</t>
    </r>
  </si>
  <si>
    <r>
      <t>11. Intimidação.</t>
    </r>
    <r>
      <rPr>
        <sz val="11"/>
        <color rgb="FF000000"/>
        <rFont val="Calibri"/>
        <family val="2"/>
        <scheme val="minor"/>
      </rPr>
      <t xml:space="preserve"> A pessoa se sentia com frequência intimidada, ameaçada, ou isto era uma conduta mais rara?</t>
    </r>
  </si>
  <si>
    <r>
      <t>12. Irreverência.</t>
    </r>
    <r>
      <rPr>
        <sz val="11"/>
        <color rgb="FF000000"/>
        <rFont val="Calibri"/>
        <family val="2"/>
        <scheme val="minor"/>
      </rPr>
      <t xml:space="preserve"> A personalidade exibia tendência à irreverência e quebrar protocolos ou prefere seguir regras? </t>
    </r>
  </si>
  <si>
    <r>
      <t>13. Lepidez.</t>
    </r>
    <r>
      <rPr>
        <sz val="11"/>
        <color rgb="FF000000"/>
        <rFont val="Calibri"/>
        <family val="2"/>
        <scheme val="minor"/>
      </rPr>
      <t xml:space="preserve"> A pessoa demonstrava agilidade, rapidez e destreza? Era ligeira e despachada nas coisas que fazia?</t>
    </r>
  </si>
  <si>
    <r>
      <t>14. Lerdeza.</t>
    </r>
    <r>
      <rPr>
        <sz val="11"/>
        <color rgb="FF000000"/>
        <rFont val="Calibri"/>
        <family val="2"/>
        <scheme val="minor"/>
      </rPr>
      <t xml:space="preserve"> Costumava apresentar lerdeza ou aprendizagem demorada?</t>
    </r>
  </si>
  <si>
    <r>
      <t>15. Melindrismo.</t>
    </r>
    <r>
      <rPr>
        <sz val="11"/>
        <color rgb="FF000000"/>
        <rFont val="Calibri"/>
        <family val="2"/>
        <scheme val="minor"/>
      </rPr>
      <t xml:space="preserve"> Ela costumava se chatear e se ofender com facilidade, ou isto era mais raro?</t>
    </r>
  </si>
  <si>
    <r>
      <t>16. Paraperceptibilidade.</t>
    </r>
    <r>
      <rPr>
        <sz val="11"/>
        <color rgb="FF000000"/>
        <rFont val="Calibri"/>
        <family val="2"/>
        <scheme val="minor"/>
      </rPr>
      <t xml:space="preserve"> A sua tendência natural era para a manifestação livre do parapsiquismo em vez do trancamento e inibição das parapercepções ou fenômenos parapsíquicos?</t>
    </r>
  </si>
  <si>
    <r>
      <t>17. Psiquismo.</t>
    </r>
    <r>
      <rPr>
        <sz val="11"/>
        <color rgb="FF000000"/>
        <rFont val="Calibri"/>
        <family val="2"/>
        <scheme val="minor"/>
      </rPr>
      <t xml:space="preserve"> A personalidade tendia naturalmente para o taquipsiquismo em lugar de apresentar bradipsiquismo?</t>
    </r>
  </si>
  <si>
    <r>
      <t>18. Reflexão.</t>
    </r>
    <r>
      <rPr>
        <sz val="11"/>
        <color rgb="FF000000"/>
        <rFont val="Calibri"/>
        <family val="2"/>
        <scheme val="minor"/>
      </rPr>
      <t xml:space="preserve"> Apresentava necessidade de refletir para agir e decidir?</t>
    </r>
  </si>
  <si>
    <r>
      <t>19. Repugnância.</t>
    </r>
    <r>
      <rPr>
        <sz val="11"/>
        <color rgb="FF000000"/>
        <rFont val="Calibri"/>
        <family val="2"/>
        <scheme val="minor"/>
      </rPr>
      <t xml:space="preserve"> Costumava reagir com asco, nojo ou repugnância diante de objetos, seres ou situações com os quais não sente afinidade, situações excêntricas?</t>
    </r>
  </si>
  <si>
    <r>
      <t>20. Ruminação.</t>
    </r>
    <r>
      <rPr>
        <sz val="11"/>
        <color rgb="FF000000"/>
        <rFont val="Calibri"/>
        <family val="2"/>
        <scheme val="minor"/>
      </rPr>
      <t xml:space="preserve"> Costumava ruminar experiências negativas: durante curtos (nota alta) ou longos (nota baixa) períodos?</t>
    </r>
  </si>
  <si>
    <r>
      <t>21. Sagacidade.</t>
    </r>
    <r>
      <rPr>
        <sz val="11"/>
        <color rgb="FF000000"/>
        <rFont val="Calibri"/>
        <family val="2"/>
        <scheme val="minor"/>
      </rPr>
      <t xml:space="preserve"> Exibia capacidade de agudeza de espírito, perspicácia, aprender por simples indícios e observação aguçada?</t>
    </r>
  </si>
  <si>
    <r>
      <t>22. Sensitividade.</t>
    </r>
    <r>
      <rPr>
        <sz val="11"/>
        <color rgb="FF000000"/>
        <rFont val="Calibri"/>
        <family val="2"/>
        <scheme val="minor"/>
      </rPr>
      <t xml:space="preserve"> Buscava prospecção e interação com a extrafisicalidade pelo parapsiquismo em vez de reduzir as abordagens à materialidade?</t>
    </r>
  </si>
  <si>
    <r>
      <t>23. Serenidade.</t>
    </r>
    <r>
      <rPr>
        <sz val="11"/>
        <color rgb="FF000000"/>
        <rFont val="Calibri"/>
        <family val="2"/>
        <scheme val="minor"/>
      </rPr>
      <t xml:space="preserve"> Na personalidade predominavam ações e reações com serenidade ou ansiedade?</t>
    </r>
  </si>
  <si>
    <r>
      <t>24. Seriedade.</t>
    </r>
    <r>
      <rPr>
        <sz val="11"/>
        <color rgb="FF000000"/>
        <rFont val="Calibri"/>
        <family val="2"/>
        <scheme val="minor"/>
      </rPr>
      <t xml:space="preserve"> A tendência natural era para seriedade ao invés do descompromisso?</t>
    </r>
  </si>
  <si>
    <r>
      <t>25. Severidade.</t>
    </r>
    <r>
      <rPr>
        <sz val="11"/>
        <color rgb="FF000000"/>
        <rFont val="Calibri"/>
        <family val="2"/>
        <scheme val="minor"/>
      </rPr>
      <t xml:space="preserve"> A pessoa era habituada a aplicar a disciplina de modo mais rigoroso, severo e pouco flexível?</t>
    </r>
  </si>
  <si>
    <r>
      <t>26. Simplicidade.</t>
    </r>
    <r>
      <rPr>
        <sz val="11"/>
        <color rgb="FF000000"/>
        <rFont val="Calibri"/>
        <family val="2"/>
        <scheme val="minor"/>
      </rPr>
      <t xml:space="preserve"> A inclinação natural era para simplicidade quanto as necessidades de sobrevivência?</t>
    </r>
  </si>
  <si>
    <r>
      <t>27. Temperança.</t>
    </r>
    <r>
      <rPr>
        <sz val="11"/>
        <color rgb="FF000000"/>
        <rFont val="Calibri"/>
        <family val="2"/>
        <scheme val="minor"/>
      </rPr>
      <t xml:space="preserve"> As mudanças e variações de humor tendiam a ser extremas e mais radicais (nota baixa), ou razoavelmente bem administradas (nota alta)?</t>
    </r>
  </si>
  <si>
    <r>
      <t>28. Tranquilidade.</t>
    </r>
    <r>
      <rPr>
        <sz val="11"/>
        <color rgb="FF000000"/>
        <rFont val="Calibri"/>
        <family val="2"/>
        <scheme val="minor"/>
      </rPr>
      <t xml:space="preserve"> A personalidade tendia a ser tranquila, calma e afastada das agitações?</t>
    </r>
  </si>
  <si>
    <r>
      <t>29. Transcendência.</t>
    </r>
    <r>
      <rPr>
        <sz val="11"/>
        <color rgb="FF000000"/>
        <rFont val="Calibri"/>
        <family val="2"/>
        <scheme val="minor"/>
      </rPr>
      <t xml:space="preserve"> Apresentava senso de integração com a Natureza e os elementos do Cosmos?</t>
    </r>
  </si>
  <si>
    <r>
      <t>30. Versatilidade.</t>
    </r>
    <r>
      <rPr>
        <sz val="11"/>
        <color rgb="FF000000"/>
        <rFont val="Calibri"/>
        <family val="2"/>
        <scheme val="minor"/>
      </rPr>
      <t xml:space="preserve"> Exibia propensão a ser versátil com habilidades, interesses e conhecimentos?</t>
    </r>
  </si>
  <si>
    <r>
      <t>10. Escrúpulo.</t>
    </r>
    <r>
      <rPr>
        <sz val="11"/>
        <color rgb="FF000000"/>
        <rFont val="Calibri"/>
        <family val="2"/>
        <scheme val="minor"/>
      </rPr>
      <t xml:space="preserve"> Apresentava princípios éticos bem incorporados e estáveis?</t>
    </r>
  </si>
  <si>
    <r>
      <t>11. Exemplificação.</t>
    </r>
    <r>
      <rPr>
        <sz val="11"/>
        <color rgb="FF000000"/>
        <rFont val="Calibri"/>
        <family val="2"/>
        <scheme val="minor"/>
      </rPr>
      <t xml:space="preserve"> Apresentava conduta mais exemplificadora do que vergonhosa?</t>
    </r>
  </si>
  <si>
    <r>
      <t>12. Felicidade.</t>
    </r>
    <r>
      <rPr>
        <sz val="11"/>
        <color rgb="FF000000"/>
        <rFont val="Calibri"/>
        <family val="2"/>
        <scheme val="minor"/>
      </rPr>
      <t xml:space="preserve"> A assunção de responsabilidades para a pessoa associava-se mais a felicidade ou a infelicidade?</t>
    </r>
  </si>
  <si>
    <r>
      <t>13. Fraqueza.</t>
    </r>
    <r>
      <rPr>
        <sz val="11"/>
        <color rgb="FF000000"/>
        <rFont val="Calibri"/>
        <family val="2"/>
        <scheme val="minor"/>
      </rPr>
      <t xml:space="preserve"> Como reagia a pessoa diante das fraquezas ou deficiências alheias, seja de pessoas, animais, plantas ou demais seres da Natureza: de modo acolhedor ou discriminador? </t>
    </r>
  </si>
  <si>
    <r>
      <t>14. Imediatismo.</t>
    </r>
    <r>
      <rPr>
        <sz val="11"/>
        <color rgb="FF000000"/>
        <rFont val="Calibri"/>
        <family val="2"/>
        <scheme val="minor"/>
      </rPr>
      <t xml:space="preserve"> A personalidade encarava as situações decisivas de vida com mais imediatismo ou protelação?</t>
    </r>
  </si>
  <si>
    <r>
      <t>15. Imperturbabilidade.</t>
    </r>
    <r>
      <rPr>
        <sz val="11"/>
        <color rgb="FF000000"/>
        <rFont val="Calibri"/>
        <family val="2"/>
        <scheme val="minor"/>
      </rPr>
      <t xml:space="preserve"> A pessoa dificilmente perdia a paciência, expressava raiva ou se irritava?</t>
    </r>
  </si>
  <si>
    <r>
      <t>16. Interesse.</t>
    </r>
    <r>
      <rPr>
        <sz val="11"/>
        <color rgb="FF000000"/>
        <rFont val="Calibri"/>
        <family val="2"/>
        <scheme val="minor"/>
      </rPr>
      <t xml:space="preserve"> A personalidade apresentava ansiedade para assunção de novos trabalhos e retomar responsabilidades em vez de expressar desinteresse em começar a trabalhar?</t>
    </r>
  </si>
  <si>
    <r>
      <t>17. Maturidade.</t>
    </r>
    <r>
      <rPr>
        <sz val="11"/>
        <color rgb="FF000000"/>
        <rFont val="Calibri"/>
        <family val="2"/>
        <scheme val="minor"/>
      </rPr>
      <t xml:space="preserve"> A personalidade A pessoa apresenta mais sinais de maturidade integral, sensatez, ou apenas um amadurecimento parcial, “meia-boca”?</t>
    </r>
  </si>
  <si>
    <r>
      <t>18. Omissiva.</t>
    </r>
    <r>
      <rPr>
        <sz val="11"/>
        <color rgb="FF000000"/>
        <rFont val="Calibri"/>
        <family val="2"/>
        <scheme val="minor"/>
      </rPr>
      <t xml:space="preserve"> Ela lidava positivamente diante das necessidades de omissão? Ou costumava instintivamente se omitir?</t>
    </r>
  </si>
  <si>
    <r>
      <t>19. Organização.</t>
    </r>
    <r>
      <rPr>
        <sz val="11"/>
        <color rgb="FF000000"/>
        <rFont val="Calibri"/>
        <family val="2"/>
        <scheme val="minor"/>
      </rPr>
      <t xml:space="preserve"> A pessoa conseguia confluência de objetivos significantes a partir da organização interna, pessoal?</t>
    </r>
  </si>
  <si>
    <r>
      <t>20. Peculiaridade.</t>
    </r>
    <r>
      <rPr>
        <sz val="11"/>
        <color rgb="FF000000"/>
        <rFont val="Calibri"/>
        <family val="2"/>
        <scheme val="minor"/>
      </rPr>
      <t xml:space="preserve"> A pessoa já assumia a responsabilidade sobre suas características de exceção e peculiaridades, quanto aquilo que o diferia das demais pessoas?</t>
    </r>
  </si>
  <si>
    <r>
      <t>21. Profissionalismo.</t>
    </r>
    <r>
      <rPr>
        <sz val="11"/>
        <color rgb="FF000000"/>
        <rFont val="Calibri"/>
        <family val="2"/>
        <scheme val="minor"/>
      </rPr>
      <t xml:space="preserve"> A personalidade A pessoa apresenta forte envolvimento e responsabilidade com a profissão escolhida?</t>
    </r>
  </si>
  <si>
    <r>
      <t>22. Realismo.</t>
    </r>
    <r>
      <rPr>
        <sz val="11"/>
        <color rgb="FF000000"/>
        <rFont val="Calibri"/>
        <family val="2"/>
        <scheme val="minor"/>
      </rPr>
      <t xml:space="preserve"> A personalidade A pessoa exprime senso aguçado de pertencimento à realidade ou é fugidio?</t>
    </r>
  </si>
  <si>
    <r>
      <t>23. Responsabilidade.</t>
    </r>
    <r>
      <rPr>
        <sz val="11"/>
        <color rgb="FF000000"/>
        <rFont val="Calibri"/>
        <family val="2"/>
        <scheme val="minor"/>
      </rPr>
      <t xml:space="preserve"> A pessoa reconhecia os problemas e efeitos de suas atitudes como reflexo das escolhas pessoais?</t>
    </r>
  </si>
  <si>
    <r>
      <t>24. Saldo.</t>
    </r>
    <r>
      <rPr>
        <sz val="11"/>
        <color rgb="FF000000"/>
        <rFont val="Calibri"/>
        <family val="2"/>
        <scheme val="minor"/>
      </rPr>
      <t xml:space="preserve"> O saldo das atividades e ações era superavitário ou deficitário?</t>
    </r>
  </si>
  <si>
    <r>
      <t>25. Sobriedade.</t>
    </r>
    <r>
      <rPr>
        <sz val="11"/>
        <color rgb="FF000000"/>
        <rFont val="Calibri"/>
        <family val="2"/>
        <scheme val="minor"/>
      </rPr>
      <t xml:space="preserve"> A pessoa costumava responder com base na ponderação, equilíbrio e temperança?</t>
    </r>
  </si>
  <si>
    <r>
      <t>26. Solenidade.</t>
    </r>
    <r>
      <rPr>
        <sz val="11"/>
        <color rgb="FF000000"/>
        <rFont val="Calibri"/>
        <family val="2"/>
        <scheme val="minor"/>
      </rPr>
      <t xml:space="preserve"> A personalidade tendia mais para a solenidade e formalidade ao invés da irreverência e informalidade?</t>
    </r>
  </si>
  <si>
    <r>
      <t>27. Tolerância.</t>
    </r>
    <r>
      <rPr>
        <sz val="11"/>
        <color rgb="FF000000"/>
        <rFont val="Calibri"/>
        <family val="2"/>
        <scheme val="minor"/>
      </rPr>
      <t xml:space="preserve"> Tolerava bem as atividades de rotina em vez de ser intolerante e multívolo?</t>
    </r>
  </si>
  <si>
    <r>
      <t>28. Traquejo.</t>
    </r>
    <r>
      <rPr>
        <sz val="11"/>
        <color rgb="FF000000"/>
        <rFont val="Calibri"/>
        <family val="2"/>
        <scheme val="minor"/>
      </rPr>
      <t xml:space="preserve"> A pessoa exprimia facilidade para lidar com ambiguidades e incertezas?</t>
    </r>
  </si>
  <si>
    <r>
      <t>29. Voluntariado.</t>
    </r>
    <r>
      <rPr>
        <sz val="11"/>
        <color rgb="FF000000"/>
        <rFont val="Calibri"/>
        <family val="2"/>
        <scheme val="minor"/>
      </rPr>
      <t xml:space="preserve"> A pessoa era predisposta ao trabalho voluntário ante a demanda iminente ou se esquivava?</t>
    </r>
  </si>
  <si>
    <r>
      <t>30. Workaholism</t>
    </r>
    <r>
      <rPr>
        <b/>
        <sz val="11"/>
        <color rgb="FF000000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 xml:space="preserve"> Exibia tendência para o envolvimento extremo com os afazeres e responsabilidades?</t>
    </r>
  </si>
  <si>
    <r>
      <t>01. Alheamento.</t>
    </r>
    <r>
      <rPr>
        <sz val="11"/>
        <color rgb="FF000000"/>
        <rFont val="Calibri"/>
        <family val="2"/>
        <scheme val="minor"/>
      </rPr>
      <t xml:space="preserve"> A personalidade costumava perder a sensibilidade quanto a passagem do tempo, entrar na solidão e distanciamento social?</t>
    </r>
  </si>
  <si>
    <r>
      <t xml:space="preserve">02. Autoabsorção. </t>
    </r>
    <r>
      <rPr>
        <sz val="11"/>
        <color rgb="FF000000"/>
        <rFont val="Calibri"/>
        <family val="2"/>
        <scheme val="minor"/>
      </rPr>
      <t>A personalidade exibia tendência para se autoabsorver nas tarefas pessoais e ser considerado em estado ausente?</t>
    </r>
  </si>
  <si>
    <r>
      <t xml:space="preserve">03. Autodescuido. </t>
    </r>
    <r>
      <rPr>
        <sz val="11"/>
        <color rgb="FF000000"/>
        <rFont val="Calibri"/>
        <family val="2"/>
        <scheme val="minor"/>
      </rPr>
      <t>A pessoa se deixava levar por maus hábitos em sua rotina que são incongruentes com as prioridades de vida?</t>
    </r>
  </si>
  <si>
    <r>
      <t xml:space="preserve">04. Autodispersão. </t>
    </r>
    <r>
      <rPr>
        <sz val="11"/>
        <color rgb="FF000000"/>
        <rFont val="Calibri"/>
        <family val="2"/>
        <scheme val="minor"/>
      </rPr>
      <t>A personalidade carecia de focagem ou megafocagem nos afazeres pessoais e exibia indisciplina?</t>
    </r>
  </si>
  <si>
    <r>
      <t xml:space="preserve">05. Autoengano. </t>
    </r>
    <r>
      <rPr>
        <sz val="11"/>
        <color rgb="FF000000"/>
        <rFont val="Calibri"/>
        <family val="2"/>
        <scheme val="minor"/>
      </rPr>
      <t>Exibia tendência a fingir ser o que realmente não é?</t>
    </r>
  </si>
  <si>
    <r>
      <t xml:space="preserve">06. Autoexclusão. </t>
    </r>
    <r>
      <rPr>
        <sz val="11"/>
        <color rgb="FF000000"/>
        <rFont val="Calibri"/>
        <family val="2"/>
        <scheme val="minor"/>
      </rPr>
      <t>A personalidade exprimia dificuldade de encontrar semelhanças e afinidades com os outros? Tende a se autoexcluir?</t>
    </r>
  </si>
  <si>
    <r>
      <t>07. Autoilusão.</t>
    </r>
    <r>
      <rPr>
        <sz val="11"/>
        <color rgb="FF000000"/>
        <rFont val="Calibri"/>
        <family val="2"/>
        <scheme val="minor"/>
      </rPr>
      <t xml:space="preserve"> Costumava alimentar pensamentos mágicos, por exemplo, quanto a resoluções de vida necessárias?</t>
    </r>
  </si>
  <si>
    <r>
      <t>08. Autossabotagem.</t>
    </r>
    <r>
      <rPr>
        <sz val="11"/>
        <color rgb="FF000000"/>
        <rFont val="Calibri"/>
        <family val="2"/>
        <scheme val="minor"/>
      </rPr>
      <t xml:space="preserve"> Apresentava vontade pessoal fraca, incapaz de habilitar as autossuperações nos desafios da vida?</t>
    </r>
  </si>
  <si>
    <r>
      <t xml:space="preserve">09. Distração. </t>
    </r>
    <r>
      <rPr>
        <sz val="11"/>
        <color rgb="FF000000"/>
        <rFont val="Calibri"/>
        <family val="2"/>
        <scheme val="minor"/>
      </rPr>
      <t xml:space="preserve">A pessoa tendia apresentar </t>
    </r>
    <r>
      <rPr>
        <i/>
        <sz val="11"/>
        <color rgb="FF000000"/>
        <rFont val="Calibri"/>
        <family val="2"/>
        <scheme val="minor"/>
      </rPr>
      <t>gaps</t>
    </r>
    <r>
      <rPr>
        <sz val="11"/>
        <color rgb="FF000000"/>
        <rFont val="Calibri"/>
        <family val="2"/>
        <scheme val="minor"/>
      </rPr>
      <t xml:space="preserve"> curtos de atenção?</t>
    </r>
  </si>
  <si>
    <r>
      <t>01. Acolhimento.</t>
    </r>
    <r>
      <rPr>
        <sz val="11"/>
        <color rgb="FF000000"/>
        <rFont val="Calibri"/>
        <family val="2"/>
        <scheme val="minor"/>
      </rPr>
      <t xml:space="preserve"> A personalidade apresentava maior tendência para o acolhimento ao invés da acepção de pessoas?</t>
    </r>
  </si>
  <si>
    <r>
      <t>02. Afabilidade.</t>
    </r>
    <r>
      <rPr>
        <sz val="11"/>
        <color rgb="FF000000"/>
        <rFont val="Calibri"/>
        <family val="2"/>
        <scheme val="minor"/>
      </rPr>
      <t xml:space="preserve"> A condição da personalidade manifestava melhor uma acolhida afável do que uma discriminação raivosa?</t>
    </r>
  </si>
  <si>
    <r>
      <t>03. Afetividade.</t>
    </r>
    <r>
      <rPr>
        <sz val="11"/>
        <color rgb="FF000000"/>
        <rFont val="Calibri"/>
        <family val="2"/>
        <scheme val="minor"/>
      </rPr>
      <t xml:space="preserve"> A personalidade expressa facilmente as emoções diante dos outros, tanto na fala e escrita, quanto nas atitudes, ou não costumava expressar?</t>
    </r>
  </si>
  <si>
    <r>
      <t>04. Altruísmo.</t>
    </r>
    <r>
      <rPr>
        <sz val="11"/>
        <color rgb="FF000000"/>
        <rFont val="Calibri"/>
        <family val="2"/>
        <scheme val="minor"/>
      </rPr>
      <t xml:space="preserve"> A personalidade exibia o hábito de se dispor à ajuda desinteressada aos outros?</t>
    </r>
  </si>
  <si>
    <r>
      <t>05. Amenidade.</t>
    </r>
    <r>
      <rPr>
        <sz val="11"/>
        <color rgb="FF000000"/>
        <rFont val="Calibri"/>
        <family val="2"/>
        <scheme val="minor"/>
      </rPr>
      <t xml:space="preserve"> A personalidade tendia ser mais amena e suave nas interlocuções ou mais peremptória?</t>
    </r>
  </si>
  <si>
    <r>
      <t>06. Atenção.</t>
    </r>
    <r>
      <rPr>
        <sz val="11"/>
        <color rgb="FF000000"/>
        <rFont val="Calibri"/>
        <family val="2"/>
        <scheme val="minor"/>
      </rPr>
      <t xml:space="preserve"> A personalidade sabia ouvir os outros e dar atenção?</t>
    </r>
  </si>
  <si>
    <r>
      <t>07. Benevolência.</t>
    </r>
    <r>
      <rPr>
        <sz val="11"/>
        <color rgb="FF000000"/>
        <rFont val="Calibri"/>
        <family val="2"/>
        <scheme val="minor"/>
      </rPr>
      <t xml:space="preserve"> A personalidade apresentava capacidade de clemência e caridade?</t>
    </r>
  </si>
  <si>
    <r>
      <t>08. Benignidade.</t>
    </r>
    <r>
      <rPr>
        <sz val="11"/>
        <color rgb="FF000000"/>
        <rFont val="Calibri"/>
        <family val="2"/>
        <scheme val="minor"/>
      </rPr>
      <t xml:space="preserve"> A predominância dos comportamentos mantidos pela personalidade, tendia ser benigna ou malévola?</t>
    </r>
  </si>
  <si>
    <r>
      <t>09. Compassividade.</t>
    </r>
    <r>
      <rPr>
        <sz val="11"/>
        <color rgb="FF000000"/>
        <rFont val="Calibri"/>
        <family val="2"/>
        <scheme val="minor"/>
      </rPr>
      <t xml:space="preserve"> A maior inclinação dela era compassiva, cândida, amável e sociável?</t>
    </r>
  </si>
  <si>
    <r>
      <t>01. Acumulação.</t>
    </r>
    <r>
      <rPr>
        <sz val="11"/>
        <color rgb="FF000000"/>
        <rFont val="Calibri"/>
        <family val="2"/>
        <scheme val="minor"/>
      </rPr>
      <t xml:space="preserve"> A personalidade exibia mais facilidade para obter novas aquisições pessoais ao invés de  frená-las?</t>
    </r>
  </si>
  <si>
    <r>
      <t>02. Animação</t>
    </r>
    <r>
      <rPr>
        <sz val="11"/>
        <color rgb="FF000000"/>
        <rFont val="Calibri"/>
        <family val="2"/>
        <scheme val="minor"/>
      </rPr>
      <t xml:space="preserve"> (vivificação)</t>
    </r>
    <r>
      <rPr>
        <b/>
        <sz val="11"/>
        <color rgb="FF000000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 xml:space="preserve"> A personalidade concebia alto significado de importância à vida ou nenhum valor especial?</t>
    </r>
  </si>
  <si>
    <r>
      <t>03. Autoaceitção.</t>
    </r>
    <r>
      <rPr>
        <sz val="11"/>
        <color rgb="FF000000"/>
        <rFont val="Calibri"/>
        <family val="2"/>
        <scheme val="minor"/>
      </rPr>
      <t xml:space="preserve"> A personalidade tendia a reconhecer as próprias limitações? Apresentava boa autoaceitação?</t>
    </r>
  </si>
  <si>
    <r>
      <t>04. Autoconfiança.</t>
    </r>
    <r>
      <rPr>
        <sz val="11"/>
        <color rgb="FF000000"/>
        <rFont val="Calibri"/>
        <family val="2"/>
        <scheme val="minor"/>
      </rPr>
      <t xml:space="preserve"> A autoestima da pessoa era constantemente retroalimentada pelo nível de autoconfiança?</t>
    </r>
  </si>
  <si>
    <r>
      <t>05. Autodefesa.</t>
    </r>
    <r>
      <rPr>
        <sz val="11"/>
        <color rgb="FF000000"/>
        <rFont val="Calibri"/>
        <family val="2"/>
        <scheme val="minor"/>
      </rPr>
      <t xml:space="preserve"> A personalidade conseguia manter, de modo seguro, o foco nas prioridades fazendo a profilaxia das tentações, desvios de conduta e objetivos?</t>
    </r>
  </si>
  <si>
    <r>
      <t>06. Autodirecionamento.</t>
    </r>
    <r>
      <rPr>
        <sz val="11"/>
        <color rgb="FF000000"/>
        <rFont val="Calibri"/>
        <family val="2"/>
        <scheme val="minor"/>
      </rPr>
      <t xml:space="preserve"> A personalidade se reconhecia na condição de ser autônomo quanto às próprias escolhas?</t>
    </r>
  </si>
  <si>
    <r>
      <t>07. Autoesforço.</t>
    </r>
    <r>
      <rPr>
        <sz val="11"/>
        <color rgb="FF000000"/>
        <rFont val="Calibri"/>
        <family val="2"/>
        <scheme val="minor"/>
      </rPr>
      <t xml:space="preserve"> A tendência da autoestima o propelia a exigir de si mesmo constante esforço sem se deixar levar à acomodação?</t>
    </r>
  </si>
  <si>
    <r>
      <t>08. Autogestão.</t>
    </r>
    <r>
      <rPr>
        <sz val="11"/>
        <color rgb="FF000000"/>
        <rFont val="Calibri"/>
        <family val="2"/>
        <scheme val="minor"/>
      </rPr>
      <t xml:space="preserve"> A personalidade era capaz de gerenciar as próprias necessidades de gratificação e compensação?</t>
    </r>
  </si>
  <si>
    <r>
      <t>09. Autonomia.</t>
    </r>
    <r>
      <rPr>
        <sz val="11"/>
        <color rgb="FF000000"/>
        <rFont val="Calibri"/>
        <family val="2"/>
        <scheme val="minor"/>
      </rPr>
      <t xml:space="preserve"> A personalidade gerenciava de modo equilibrado os próprios instintos, sem se reconhecer na condição de soberana ou submissa perante eles?</t>
    </r>
  </si>
  <si>
    <r>
      <t>08. Criticidade.</t>
    </r>
    <r>
      <rPr>
        <sz val="11"/>
        <color rgb="FF000000"/>
        <rFont val="Calibri"/>
        <family val="2"/>
        <scheme val="minor"/>
      </rPr>
      <t xml:space="preserve"> A pessoa possuía posicionamento crítico em relação a tudo ou tendia a ser facilmente manipulada?</t>
    </r>
  </si>
  <si>
    <r>
      <t>09. Curiosidade.</t>
    </r>
    <r>
      <rPr>
        <sz val="11"/>
        <color rgb="FF000000"/>
        <rFont val="Calibri"/>
        <family val="2"/>
        <scheme val="minor"/>
      </rPr>
      <t xml:space="preserve"> A personalidade exprimia bom nível da abertura diante de novas ideias ou estava fechada nas próprias convicções?</t>
    </r>
  </si>
  <si>
    <r>
      <t>01. Análise.</t>
    </r>
    <r>
      <rPr>
        <sz val="11"/>
        <color rgb="FF000000"/>
        <rFont val="Calibri"/>
        <family val="2"/>
        <scheme val="minor"/>
      </rPr>
      <t xml:space="preserve"> A personalidade apresentava tendência para analisar informações antes de tomar decisões?</t>
    </r>
  </si>
  <si>
    <r>
      <t>02. Bibliofilia.</t>
    </r>
    <r>
      <rPr>
        <sz val="11"/>
        <color rgb="FF000000"/>
        <rFont val="Calibri"/>
        <family val="2"/>
        <scheme val="minor"/>
      </rPr>
      <t xml:space="preserve"> A personalidade exprimia apreço e valorizava os livros, ou ainda tem bibliofobia?</t>
    </r>
  </si>
  <si>
    <r>
      <t>03. Ceticismo.</t>
    </r>
    <r>
      <rPr>
        <sz val="11"/>
        <color rgb="FF000000"/>
        <rFont val="Calibri"/>
        <family val="2"/>
        <scheme val="minor"/>
      </rPr>
      <t xml:space="preserve"> A personalidade tendia desconsiderar tudo aquilo que não pode ser explicado ou demonstrado cientificamente?</t>
    </r>
  </si>
  <si>
    <r>
      <t>04. Cientificidade.</t>
    </r>
    <r>
      <rPr>
        <sz val="11"/>
        <color rgb="FF000000"/>
        <rFont val="Calibri"/>
        <family val="2"/>
        <scheme val="minor"/>
      </rPr>
      <t xml:space="preserve"> A personalidade exibia posicionamento científico e investigativo claro ou ainda mostrava tendência mística?</t>
    </r>
  </si>
  <si>
    <r>
      <t>05. Colecionismo.</t>
    </r>
    <r>
      <rPr>
        <sz val="11"/>
        <color rgb="FF000000"/>
        <rFont val="Calibri"/>
        <family val="2"/>
        <scheme val="minor"/>
      </rPr>
      <t xml:space="preserve"> A personalidade tendia acumular e classificar itens para pesquisa?</t>
    </r>
  </si>
  <si>
    <r>
      <t>06. Concentração.</t>
    </r>
    <r>
      <rPr>
        <sz val="11"/>
        <color rgb="FF000000"/>
        <rFont val="Calibri"/>
        <family val="2"/>
        <scheme val="minor"/>
      </rPr>
      <t xml:space="preserve"> A personalidade exibia o hábito de se concentrar nos estudos ou ainda ficava facilmente distraída?</t>
    </r>
  </si>
  <si>
    <r>
      <t>07. Concisão.</t>
    </r>
    <r>
      <rPr>
        <sz val="11"/>
        <color rgb="FF000000"/>
        <rFont val="Calibri"/>
        <family val="2"/>
        <scheme val="minor"/>
      </rPr>
      <t xml:space="preserve"> A personalidade procurava aperfeiçoar o grau de concisão ou exibia prolixidade crônica?</t>
    </r>
  </si>
  <si>
    <r>
      <t>01. Ambição.</t>
    </r>
    <r>
      <rPr>
        <sz val="11"/>
        <color rgb="FF000000"/>
        <rFont val="Calibri"/>
        <family val="2"/>
        <scheme val="minor"/>
      </rPr>
      <t xml:space="preserve"> A personalidade exibia disposição para autossacrifícios a fim de obter sucesso nas realizações?</t>
    </r>
  </si>
  <si>
    <r>
      <t>02. Apego.</t>
    </r>
    <r>
      <rPr>
        <sz val="11"/>
        <color rgb="FF000000"/>
        <rFont val="Calibri"/>
        <family val="2"/>
        <scheme val="minor"/>
      </rPr>
      <t xml:space="preserve"> A personalidade apresentava tendência para apego material, monovisão e mediocridade?</t>
    </r>
  </si>
  <si>
    <r>
      <t>03. Autofobia.</t>
    </r>
    <r>
      <rPr>
        <sz val="11"/>
        <color rgb="FF000000"/>
        <rFont val="Calibri"/>
        <family val="2"/>
        <scheme val="minor"/>
      </rPr>
      <t xml:space="preserve"> A personalidade apresentava receio de ser abandonado?</t>
    </r>
  </si>
  <si>
    <r>
      <t>04. Avareza.</t>
    </r>
    <r>
      <rPr>
        <sz val="11"/>
        <color rgb="FF000000"/>
        <rFont val="Calibri"/>
        <family val="2"/>
        <scheme val="minor"/>
      </rPr>
      <t xml:space="preserve"> A personalidade era propensa a ter forte retração nos gastos pessoais em geral em vez de ser mais generoso?</t>
    </r>
  </si>
  <si>
    <r>
      <t>05. Controle.</t>
    </r>
    <r>
      <rPr>
        <sz val="11"/>
        <color rgb="FF000000"/>
        <rFont val="Calibri"/>
        <family val="2"/>
        <scheme val="minor"/>
      </rPr>
      <t xml:space="preserve"> A personalidade buscava ter o controle de todas situações entorno de si?</t>
    </r>
  </si>
  <si>
    <r>
      <t>06. Criticismo.</t>
    </r>
    <r>
      <rPr>
        <sz val="11"/>
        <color rgb="FF000000"/>
        <rFont val="Calibri"/>
        <family val="2"/>
        <scheme val="minor"/>
      </rPr>
      <t xml:space="preserve"> A personalidade era facilmente propensa à impaciência e a realizar críticas ásperas aos outros?</t>
    </r>
  </si>
  <si>
    <r>
      <t>07. Desconfiança.</t>
    </r>
    <r>
      <rPr>
        <sz val="11"/>
        <color rgb="FF000000"/>
        <rFont val="Calibri"/>
        <family val="2"/>
        <scheme val="minor"/>
      </rPr>
      <t xml:space="preserve"> A personalidade tendia a desconfiar de desconhecidos ao invés de acolher à primeira vista?</t>
    </r>
  </si>
  <si>
    <r>
      <t>08. Distanciamento.</t>
    </r>
    <r>
      <rPr>
        <sz val="11"/>
        <color rgb="FF000000"/>
        <rFont val="Calibri"/>
        <family val="2"/>
        <scheme val="minor"/>
      </rPr>
      <t xml:space="preserve"> A personalidade apresentava tendência à reserva mais rigorosa, afastamento e frieza?</t>
    </r>
  </si>
  <si>
    <r>
      <t>09. Egocentrismo.</t>
    </r>
    <r>
      <rPr>
        <sz val="11"/>
        <color rgb="FF000000"/>
        <rFont val="Calibri"/>
        <family val="2"/>
        <scheme val="minor"/>
      </rPr>
      <t xml:space="preserve"> A personalidade costumava olhar mais para si, ser indiscreta e até imprudente, desconsiderando carências e deficiências dos outros, mesmo quando estava em equipe?</t>
    </r>
  </si>
  <si>
    <r>
      <t>01. Afetação.</t>
    </r>
    <r>
      <rPr>
        <sz val="11"/>
        <color rgb="FF000000"/>
        <rFont val="Calibri"/>
        <family val="2"/>
        <scheme val="minor"/>
      </rPr>
      <t xml:space="preserve"> A personalidade expressava afetação no modo de ser, por meio de comportamentos premeditados e antinaturais?</t>
    </r>
  </si>
  <si>
    <r>
      <t>02. Arte.</t>
    </r>
    <r>
      <rPr>
        <sz val="11"/>
        <color rgb="FF000000"/>
        <rFont val="Calibri"/>
        <family val="2"/>
        <scheme val="minor"/>
      </rPr>
      <t xml:space="preserve"> A personalidade costumava se comover facilmente com arte e estética, ou isso era mais raro?</t>
    </r>
  </si>
  <si>
    <r>
      <t>03. Assimilação.</t>
    </r>
    <r>
      <rPr>
        <sz val="11"/>
        <color rgb="FF000000"/>
        <rFont val="Calibri"/>
        <family val="2"/>
        <scheme val="minor"/>
      </rPr>
      <t xml:space="preserve"> A personalidade assimilava facilmente a intenção, energias e emoções dos outros?</t>
    </r>
  </si>
  <si>
    <r>
      <t>04. Conflito.</t>
    </r>
    <r>
      <rPr>
        <sz val="11"/>
        <color rgb="FF000000"/>
        <rFont val="Calibri"/>
        <family val="2"/>
        <scheme val="minor"/>
      </rPr>
      <t xml:space="preserve"> A personalidade costumava se embaralhar com dificuldades e aumentar os próprios conflitos ao invés de manifestar habilidade para administrá-los e superá-los?</t>
    </r>
  </si>
  <si>
    <r>
      <t>05. Credulidade.</t>
    </r>
    <r>
      <rPr>
        <sz val="11"/>
        <color rgb="FF000000"/>
        <rFont val="Calibri"/>
        <family val="2"/>
        <scheme val="minor"/>
      </rPr>
      <t xml:space="preserve"> A personalidade procurava ser vitalizado e reconfortado por meio da fé e da comunhão com suposta entidade divina?</t>
    </r>
  </si>
  <si>
    <r>
      <t>06. Dependência.</t>
    </r>
    <r>
      <rPr>
        <sz val="11"/>
        <color rgb="FF000000"/>
        <rFont val="Calibri"/>
        <family val="2"/>
        <scheme val="minor"/>
      </rPr>
      <t xml:space="preserve"> A personalidade dependia do suporte e aprovação dos outros para definir as empreitadas pessoais ao invés de ser mais independente?</t>
    </r>
  </si>
  <si>
    <r>
      <t>07. Desespero.</t>
    </r>
    <r>
      <rPr>
        <sz val="11"/>
        <color rgb="FF000000"/>
        <rFont val="Calibri"/>
        <family val="2"/>
        <scheme val="minor"/>
      </rPr>
      <t xml:space="preserve"> A personalidade tendia à apatia, impotência e ineficácia quanto a resolução de problemas?</t>
    </r>
  </si>
  <si>
    <r>
      <t>08. Dramaticidade.</t>
    </r>
    <r>
      <rPr>
        <sz val="11"/>
        <color rgb="FF000000"/>
        <rFont val="Calibri"/>
        <family val="2"/>
        <scheme val="minor"/>
      </rPr>
      <t xml:space="preserve"> A personalidade costumava se expressar com drama em determinados assuntos?</t>
    </r>
  </si>
  <si>
    <r>
      <t>09. Encantamento.</t>
    </r>
    <r>
      <rPr>
        <sz val="11"/>
        <color rgb="FF000000"/>
        <rFont val="Calibri"/>
        <family val="2"/>
        <scheme val="minor"/>
      </rPr>
      <t xml:space="preserve"> A personalidade exibia tendência natural para eloquência, deslumbre, fascinação e encanto com os objetos de interesse?</t>
    </r>
  </si>
  <si>
    <r>
      <t>01. Adrenalina</t>
    </r>
    <r>
      <rPr>
        <sz val="11"/>
        <color rgb="FF000000"/>
        <rFont val="Calibri"/>
        <family val="2"/>
        <scheme val="minor"/>
      </rPr>
      <t xml:space="preserve"> (riscomania)</t>
    </r>
    <r>
      <rPr>
        <b/>
        <sz val="11"/>
        <color rgb="FF000000"/>
        <rFont val="Calibri"/>
        <family val="2"/>
        <scheme val="minor"/>
      </rPr>
      <t xml:space="preserve">. </t>
    </r>
    <r>
      <rPr>
        <sz val="11"/>
        <color rgb="FF000000"/>
        <rFont val="Calibri"/>
        <family val="2"/>
        <scheme val="minor"/>
      </rPr>
      <t>A personalidade apresentava indiferença quanto a exposição a perigos? A pessoa se reconhecia como sendo de estilo adrenérgico?</t>
    </r>
  </si>
  <si>
    <r>
      <t>02. Agressividade.</t>
    </r>
    <r>
      <rPr>
        <sz val="11"/>
        <color rgb="FF000000"/>
        <rFont val="Calibri"/>
        <family val="2"/>
        <scheme val="minor"/>
      </rPr>
      <t xml:space="preserve"> A personalidade exibia comportamento vingativo ostensivo?</t>
    </r>
  </si>
  <si>
    <r>
      <t>03. Ansiedade.</t>
    </r>
    <r>
      <rPr>
        <sz val="11"/>
        <color rgb="FF000000"/>
        <rFont val="Calibri"/>
        <family val="2"/>
        <scheme val="minor"/>
      </rPr>
      <t xml:space="preserve"> A personalidade apresentava tensão e ansiedade ante as situações incertas de modo controlado ou muito suscetível?</t>
    </r>
  </si>
  <si>
    <r>
      <t>04. Arrojo.</t>
    </r>
    <r>
      <rPr>
        <sz val="11"/>
        <color rgb="FF000000"/>
        <rFont val="Calibri"/>
        <family val="2"/>
        <scheme val="minor"/>
      </rPr>
      <t xml:space="preserve"> A personalidade preferia correr riscos nos empreendimentos ou esperava a situação melhorar para empreender?</t>
    </r>
  </si>
  <si>
    <r>
      <t>05. Automatismo.</t>
    </r>
    <r>
      <rPr>
        <sz val="11"/>
        <color rgb="FF000000"/>
        <rFont val="Calibri"/>
        <family val="2"/>
        <scheme val="minor"/>
      </rPr>
      <t xml:space="preserve"> A personalidade tendia agir no automatismo, sem fazer ou com pouca reflexão?</t>
    </r>
  </si>
  <si>
    <r>
      <t>06. Aventura.</t>
    </r>
    <r>
      <rPr>
        <sz val="11"/>
        <color rgb="FF000000"/>
        <rFont val="Calibri"/>
        <family val="2"/>
        <scheme val="minor"/>
      </rPr>
      <t xml:space="preserve"> A personalidade expressava entusiasmo pela aventura?</t>
    </r>
  </si>
  <si>
    <r>
      <t>07. Causticidade.</t>
    </r>
    <r>
      <rPr>
        <sz val="11"/>
        <color rgb="FF000000"/>
        <rFont val="Calibri"/>
        <family val="2"/>
        <scheme val="minor"/>
      </rPr>
      <t xml:space="preserve"> A personalidade apresentava tendência ao sarcasmo, à ironia, ao deboche, às respostadas e aos reviretes?</t>
    </r>
  </si>
  <si>
    <r>
      <t>08. Competitividade.</t>
    </r>
    <r>
      <rPr>
        <sz val="11"/>
        <color rgb="FF000000"/>
        <rFont val="Calibri"/>
        <family val="2"/>
        <scheme val="minor"/>
      </rPr>
      <t xml:space="preserve"> A personalidade costumava competir e querer sair-se bem no seu meio de convívio?</t>
    </r>
  </si>
  <si>
    <r>
      <t>09. Descaramento.</t>
    </r>
    <r>
      <rPr>
        <sz val="11"/>
        <color rgb="FF000000"/>
        <rFont val="Calibri"/>
        <family val="2"/>
        <scheme val="minor"/>
      </rPr>
      <t xml:space="preserve"> Em sua expressividade predominava a procacidade e o descaramento ou o refinamento da conduta pessoal?</t>
    </r>
  </si>
  <si>
    <r>
      <t>01. Abertismo.</t>
    </r>
    <r>
      <rPr>
        <sz val="11"/>
        <color rgb="FF000000"/>
        <rFont val="Calibri"/>
        <family val="2"/>
        <scheme val="minor"/>
      </rPr>
      <t xml:space="preserve"> A personalidade costumava estar de braços abertos às interações sociais?</t>
    </r>
  </si>
  <si>
    <r>
      <t>02. Amizade.</t>
    </r>
    <r>
      <rPr>
        <sz val="11"/>
        <color rgb="FF000000"/>
        <rFont val="Calibri"/>
        <family val="2"/>
        <scheme val="minor"/>
      </rPr>
      <t xml:space="preserve"> A personalidade apresentava tendência para ser amistoso?</t>
    </r>
  </si>
  <si>
    <r>
      <t xml:space="preserve">03. Apresentação. </t>
    </r>
    <r>
      <rPr>
        <sz val="11"/>
        <color rgb="FF000000"/>
        <rFont val="Calibri"/>
        <family val="2"/>
        <scheme val="minor"/>
      </rPr>
      <t>A personalidade costumava cuidar da aparência a fim de a tornar a presença mais agradável?</t>
    </r>
  </si>
  <si>
    <r>
      <t>04. Comunicabilidade.</t>
    </r>
    <r>
      <rPr>
        <sz val="11"/>
        <color rgb="FF000000"/>
        <rFont val="Calibri"/>
        <family val="2"/>
        <scheme val="minor"/>
      </rPr>
      <t xml:space="preserve"> A personalidade era do tipo de fácil comunicação com as outras pessoas?</t>
    </r>
  </si>
  <si>
    <r>
      <t>05. Cordialidade.</t>
    </r>
    <r>
      <rPr>
        <sz val="11"/>
        <color rgb="FF000000"/>
        <rFont val="Calibri"/>
        <family val="2"/>
        <scheme val="minor"/>
      </rPr>
      <t xml:space="preserve"> A personalidade tendia a ser cordial e ter senso político nas interrelações?</t>
    </r>
  </si>
  <si>
    <r>
      <t>06. Desembaraço.</t>
    </r>
    <r>
      <rPr>
        <sz val="11"/>
        <color rgb="FF000000"/>
        <rFont val="Calibri"/>
        <family val="2"/>
        <scheme val="minor"/>
      </rPr>
      <t xml:space="preserve"> Como reagia a pessoa diante de situações embaraçosas? Prevalecia a autossuperação em relação à autoinibição? </t>
    </r>
  </si>
  <si>
    <r>
      <t>07. Desenvoltura.</t>
    </r>
    <r>
      <rPr>
        <sz val="11"/>
        <color rgb="FF000000"/>
        <rFont val="Calibri"/>
        <family val="2"/>
        <scheme val="minor"/>
      </rPr>
      <t xml:space="preserve"> A personalidade costumava apresentar autoconfiança em situações sociais adversas?</t>
    </r>
  </si>
  <si>
    <r>
      <t>08. Desrepressão.</t>
    </r>
    <r>
      <rPr>
        <sz val="11"/>
        <color rgb="FF000000"/>
        <rFont val="Calibri"/>
        <family val="2"/>
        <scheme val="minor"/>
      </rPr>
      <t xml:space="preserve"> A personalidade apresentava galanteio, expressão livre, desreprimida e flamejante?</t>
    </r>
  </si>
  <si>
    <r>
      <t>09. Diálogo.</t>
    </r>
    <r>
      <rPr>
        <sz val="11"/>
        <color rgb="FF000000"/>
        <rFont val="Calibri"/>
        <family val="2"/>
        <scheme val="minor"/>
      </rPr>
      <t xml:space="preserve"> A personalidade exibia capacidade de se manter em diálogo, sem interromper excessivamente os outros e sem ficar inibido?</t>
    </r>
  </si>
  <si>
    <r>
      <t>01. Aglutinação.</t>
    </r>
    <r>
      <rPr>
        <sz val="11"/>
        <color rgb="FF000000"/>
        <rFont val="Calibri"/>
        <family val="2"/>
        <scheme val="minor"/>
      </rPr>
      <t xml:space="preserve"> A personalidade preferia trabalhar em equipe ao invés de sozinho?</t>
    </r>
  </si>
  <si>
    <r>
      <t>02. Atacadismo.</t>
    </r>
    <r>
      <rPr>
        <sz val="11"/>
        <color rgb="FF000000"/>
        <rFont val="Calibri"/>
        <family val="2"/>
        <scheme val="minor"/>
      </rPr>
      <t xml:space="preserve"> Demonstrava capacidade para integrar diferentes objetivos de alta relevância?</t>
    </r>
  </si>
  <si>
    <r>
      <t>03. Ativismo.</t>
    </r>
    <r>
      <rPr>
        <sz val="11"/>
        <color rgb="FF000000"/>
        <rFont val="Calibri"/>
        <family val="2"/>
        <scheme val="minor"/>
      </rPr>
      <t xml:space="preserve"> A personalidade se envolvia em participação política, social, demandadas por apelo popular?</t>
    </r>
  </si>
  <si>
    <r>
      <t>04. Atratividade.</t>
    </r>
    <r>
      <rPr>
        <sz val="11"/>
        <color rgb="FF000000"/>
        <rFont val="Calibri"/>
        <family val="2"/>
        <scheme val="minor"/>
      </rPr>
      <t xml:space="preserve"> Costumava atrair ao invés de repulsar os outros?</t>
    </r>
  </si>
  <si>
    <r>
      <t>05. Autocracia.</t>
    </r>
    <r>
      <rPr>
        <sz val="11"/>
        <color rgb="FF000000"/>
        <rFont val="Calibri"/>
        <family val="2"/>
        <scheme val="minor"/>
      </rPr>
      <t xml:space="preserve"> Quando estava em liderança costumava ser tirano e impositivo? </t>
    </r>
  </si>
  <si>
    <r>
      <t>06. Autodoação.</t>
    </r>
    <r>
      <rPr>
        <sz val="11"/>
        <color rgb="FF000000"/>
        <rFont val="Calibri"/>
        <family val="2"/>
        <scheme val="minor"/>
      </rPr>
      <t xml:space="preserve"> A personalidade costumava doar o melhor de si sem pretender ser o que não era de fato?</t>
    </r>
  </si>
  <si>
    <r>
      <t>07. Autoinclusão.</t>
    </r>
    <r>
      <rPr>
        <sz val="11"/>
        <color rgb="FF000000"/>
        <rFont val="Calibri"/>
        <family val="2"/>
        <scheme val="minor"/>
      </rPr>
      <t xml:space="preserve"> Exibia facilidade para engajamento em atividades sociais?</t>
    </r>
  </si>
  <si>
    <r>
      <t>08. Carisma.</t>
    </r>
    <r>
      <rPr>
        <sz val="11"/>
        <color rgb="FF000000"/>
        <rFont val="Calibri"/>
        <family val="2"/>
        <scheme val="minor"/>
      </rPr>
      <t xml:space="preserve"> Quando em liderança como manifestava o carisma pessoal de modo dosado, irreprimível ou não manifestava (este último aspecto representa nota baixa neste item)?</t>
    </r>
  </si>
  <si>
    <r>
      <t>09. Democracia.</t>
    </r>
    <r>
      <rPr>
        <sz val="11"/>
        <color rgb="FF000000"/>
        <rFont val="Calibri"/>
        <family val="2"/>
        <scheme val="minor"/>
      </rPr>
      <t xml:space="preserve"> A manifestação de democracia estendia-se do </t>
    </r>
    <r>
      <rPr>
        <i/>
        <sz val="11"/>
        <color rgb="FF000000"/>
        <rFont val="Calibri"/>
        <family val="2"/>
        <scheme val="minor"/>
      </rPr>
      <t>indoors</t>
    </r>
    <r>
      <rPr>
        <sz val="11"/>
        <color rgb="FF000000"/>
        <rFont val="Calibri"/>
        <family val="2"/>
        <scheme val="minor"/>
      </rPr>
      <t xml:space="preserve"> para o </t>
    </r>
    <r>
      <rPr>
        <i/>
        <sz val="11"/>
        <color rgb="FF000000"/>
        <rFont val="Calibri"/>
        <family val="2"/>
        <scheme val="minor"/>
      </rPr>
      <t>outdoors</t>
    </r>
    <r>
      <rPr>
        <sz val="11"/>
        <color rgb="FF000000"/>
        <rFont val="Calibri"/>
        <family val="2"/>
        <scheme val="minor"/>
      </rPr>
      <t xml:space="preserve">, ou somente no </t>
    </r>
    <r>
      <rPr>
        <i/>
        <sz val="11"/>
        <color rgb="FF000000"/>
        <rFont val="Calibri"/>
        <family val="2"/>
        <scheme val="minor"/>
      </rPr>
      <t>outdoors</t>
    </r>
    <r>
      <rPr>
        <sz val="11"/>
        <color rgb="FF000000"/>
        <rFont val="Calibri"/>
        <family val="2"/>
        <scheme val="minor"/>
      </rPr>
      <t>?</t>
    </r>
  </si>
  <si>
    <r>
      <t>01. Antiderrotismo.</t>
    </r>
    <r>
      <rPr>
        <sz val="11"/>
        <color rgb="FF000000"/>
        <rFont val="Calibri"/>
        <family val="2"/>
        <scheme val="minor"/>
      </rPr>
      <t xml:space="preserve"> A tendência natural da pessoa era de não desistir fácil? E quando criticada redobrava o esforço no acerto?</t>
    </r>
  </si>
  <si>
    <r>
      <t>02. Assertividade.</t>
    </r>
    <r>
      <rPr>
        <sz val="11"/>
        <color rgb="FF000000"/>
        <rFont val="Calibri"/>
        <family val="2"/>
        <scheme val="minor"/>
      </rPr>
      <t xml:space="preserve"> A personalidade tendia ser mais afirmativa em vez de lenitiva em suas escolhas?</t>
    </r>
  </si>
  <si>
    <r>
      <t>03. Autocondução.</t>
    </r>
    <r>
      <rPr>
        <sz val="11"/>
        <color rgb="FF000000"/>
        <rFont val="Calibri"/>
        <family val="2"/>
        <scheme val="minor"/>
      </rPr>
      <t xml:space="preserve"> Expressava clareza quanto à responsabilidade de conduzir o próprio destino?</t>
    </r>
  </si>
  <si>
    <r>
      <t>04. Autodesafio.</t>
    </r>
    <r>
      <rPr>
        <sz val="11"/>
        <color rgb="FF000000"/>
        <rFont val="Calibri"/>
        <family val="2"/>
        <scheme val="minor"/>
      </rPr>
      <t xml:space="preserve"> Encarava as dificuldades como desafios e oportunidades de crescimento pessoal?</t>
    </r>
  </si>
  <si>
    <r>
      <t>05. Autodesprendimento.</t>
    </r>
    <r>
      <rPr>
        <sz val="11"/>
        <color rgb="FF000000"/>
        <rFont val="Calibri"/>
        <family val="2"/>
        <scheme val="minor"/>
      </rPr>
      <t xml:space="preserve">  Exibia dificuldade para desprender-se de pertences e apegos pessoais?</t>
    </r>
  </si>
  <si>
    <r>
      <t>06. Autodisciplina.</t>
    </r>
    <r>
      <rPr>
        <sz val="11"/>
        <color rgb="FF000000"/>
        <rFont val="Calibri"/>
        <family val="2"/>
        <scheme val="minor"/>
      </rPr>
      <t xml:space="preserve"> A personalidade já possuía uma 2ª natureza de hábitos sadios e boas práticas baseadas em autodisciplina?</t>
    </r>
  </si>
  <si>
    <r>
      <t>07. Autodisposição.</t>
    </r>
    <r>
      <rPr>
        <sz val="11"/>
        <color rgb="FF000000"/>
        <rFont val="Calibri"/>
        <family val="2"/>
        <scheme val="minor"/>
      </rPr>
      <t xml:space="preserve"> A personalidade demonstrava razoável disposição de energia e dinamismo?</t>
    </r>
  </si>
  <si>
    <r>
      <t>08. Autorregeneração.</t>
    </r>
    <r>
      <rPr>
        <sz val="11"/>
        <color rgb="FF000000"/>
        <rFont val="Calibri"/>
        <family val="2"/>
        <scheme val="minor"/>
      </rPr>
      <t xml:space="preserve"> Ela se recuperava mais rápido ou mais lenta de minidoenças?</t>
    </r>
  </si>
  <si>
    <r>
      <t>09. Centragem.</t>
    </r>
    <r>
      <rPr>
        <sz val="11"/>
        <color rgb="FF000000"/>
        <rFont val="Calibri"/>
        <family val="2"/>
        <scheme val="minor"/>
      </rPr>
      <t xml:space="preserve"> Possuía bons hábitos expressos espontaneamente de acordo com as metas de longo prazo?</t>
    </r>
  </si>
  <si>
    <r>
      <t>01. Adaptabilidade.</t>
    </r>
    <r>
      <rPr>
        <sz val="11"/>
        <color rgb="FF000000"/>
        <rFont val="Calibri"/>
        <family val="2"/>
        <scheme val="minor"/>
      </rPr>
      <t xml:space="preserve"> A personalidade exibia facilidade para realizar autoajustes às mudanças de rotina ou ainda apresenta dificuldade para mudar de bloco?</t>
    </r>
  </si>
  <si>
    <r>
      <t>02. Autenticidade.</t>
    </r>
    <r>
      <rPr>
        <sz val="11"/>
        <color rgb="FF000000"/>
        <rFont val="Calibri"/>
        <family val="2"/>
        <scheme val="minor"/>
      </rPr>
      <t xml:space="preserve"> Reconhecia as próprias capacidades e habilidades específicas, bem como os limites pessoais de modo realista?</t>
    </r>
  </si>
  <si>
    <r>
      <t>03. Autocomplacência.</t>
    </r>
    <r>
      <rPr>
        <sz val="11"/>
        <color rgb="FF000000"/>
        <rFont val="Calibri"/>
        <family val="2"/>
        <scheme val="minor"/>
      </rPr>
      <t xml:space="preserve"> Apresentava tendência maior para o autoperdoamento e autoindulgência ao invés do autoimperdoamento?</t>
    </r>
  </si>
  <si>
    <r>
      <t>04. Comedimento.</t>
    </r>
    <r>
      <rPr>
        <sz val="11"/>
        <color rgb="FF000000"/>
        <rFont val="Calibri"/>
        <family val="2"/>
        <scheme val="minor"/>
      </rPr>
      <t xml:space="preserve"> Era tipicamente reservada, discreta e moderada em vez de exacerbada?</t>
    </r>
  </si>
  <si>
    <r>
      <t>05. Descontração.</t>
    </r>
    <r>
      <rPr>
        <sz val="11"/>
        <color rgb="FF000000"/>
        <rFont val="Calibri"/>
        <family val="2"/>
        <scheme val="minor"/>
      </rPr>
      <t xml:space="preserve"> A personalidade era capaz de usufruir das situações sem se preocupar com o controle ou certeza dos resultados?</t>
    </r>
  </si>
  <si>
    <r>
      <t>06. Desportismo.</t>
    </r>
    <r>
      <rPr>
        <sz val="11"/>
        <color rgb="FF000000"/>
        <rFont val="Calibri"/>
        <family val="2"/>
        <scheme val="minor"/>
      </rPr>
      <t xml:space="preserve"> Apresentava porte atlético e exibia boa disposição ao desportismo?</t>
    </r>
  </si>
  <si>
    <r>
      <t>07. Dissimulação.</t>
    </r>
    <r>
      <rPr>
        <sz val="11"/>
        <color rgb="FF000000"/>
        <rFont val="Calibri"/>
        <family val="2"/>
        <scheme val="minor"/>
      </rPr>
      <t xml:space="preserve"> Costumava guardar rancor e fazer esquecimentos e provocações premeditadas?</t>
    </r>
  </si>
  <si>
    <r>
      <t>08. Esportividade.</t>
    </r>
    <r>
      <rPr>
        <sz val="11"/>
        <color rgb="FF000000"/>
        <rFont val="Calibri"/>
        <family val="2"/>
        <scheme val="minor"/>
      </rPr>
      <t xml:space="preserve"> Encarava as adversidades na esportiva, no </t>
    </r>
    <r>
      <rPr>
        <i/>
        <sz val="11"/>
        <color rgb="FF000000"/>
        <rFont val="Calibri"/>
        <family val="2"/>
        <scheme val="minor"/>
      </rPr>
      <t>fair-play</t>
    </r>
    <r>
      <rPr>
        <sz val="11"/>
        <color rgb="FF000000"/>
        <rFont val="Calibri"/>
        <family val="2"/>
        <scheme val="minor"/>
      </rPr>
      <t>, ao invés de recair para os extremos da burla ou da severidade?</t>
    </r>
  </si>
  <si>
    <r>
      <t>09. Eticidade.</t>
    </r>
    <r>
      <rPr>
        <sz val="11"/>
        <color rgb="FF000000"/>
        <rFont val="Calibri"/>
        <family val="2"/>
        <scheme val="minor"/>
      </rPr>
      <t xml:space="preserve"> Procurava equilibrar harmonicamente a relação entre os seus deveres pessoais com os direitos alheios?</t>
    </r>
  </si>
  <si>
    <r>
      <t>01. Acomodação.</t>
    </r>
    <r>
      <rPr>
        <sz val="11"/>
        <color rgb="FF000000"/>
        <rFont val="Calibri"/>
        <family val="2"/>
        <scheme val="minor"/>
      </rPr>
      <t xml:space="preserve"> A personalidade geralmente estava satisfeita com os compromissos atuais ao invés de buscar ampliar as responsabilidades?</t>
    </r>
  </si>
  <si>
    <r>
      <t>02. Ambiguidade.</t>
    </r>
    <r>
      <rPr>
        <sz val="11"/>
        <color rgb="FF000000"/>
        <rFont val="Calibri"/>
        <family val="2"/>
        <scheme val="minor"/>
      </rPr>
      <t xml:space="preserve"> O senso de responsabilidade se estendia para além do sim ou do não, diante das diversas ambiguidades existentes nas relações e interações sociais?</t>
    </r>
  </si>
  <si>
    <r>
      <t>03. Aplicabilidade.</t>
    </r>
    <r>
      <rPr>
        <sz val="11"/>
        <color rgb="FF000000"/>
        <rFont val="Calibri"/>
        <family val="2"/>
        <scheme val="minor"/>
      </rPr>
      <t xml:space="preserve"> A pessoa tendia naturalmente a aplicar os conhecimentos adquiridos?</t>
    </r>
  </si>
  <si>
    <r>
      <t>04. Cidadania.</t>
    </r>
    <r>
      <rPr>
        <sz val="11"/>
        <color rgb="FF000000"/>
        <rFont val="Calibri"/>
        <family val="2"/>
        <scheme val="minor"/>
      </rPr>
      <t xml:space="preserve"> Como se classificava a pessoa diante das responsabilidades sociais de cidadão? Mais atualizada e ativa ou mais passiva e acomodada? </t>
    </r>
  </si>
  <si>
    <r>
      <t>05. Cumplicidade.</t>
    </r>
    <r>
      <rPr>
        <sz val="11"/>
        <color rgb="FF000000"/>
        <rFont val="Calibri"/>
        <family val="2"/>
        <scheme val="minor"/>
      </rPr>
      <t xml:space="preserve"> A personalidade já exprimia noção dos grupos de pessoas com as quais melhor partilhava ideais (positivos) ou mais se acumpliciava (negativos)?</t>
    </r>
  </si>
  <si>
    <r>
      <t>07. Economia.</t>
    </r>
    <r>
      <rPr>
        <sz val="11"/>
        <color rgb="FF000000"/>
        <rFont val="Calibri"/>
        <family val="2"/>
        <scheme val="minor"/>
      </rPr>
      <t xml:space="preserve"> A personalidade tendia a administrar bem a capacidade financeira ou a viver nos limites de recursos?</t>
    </r>
  </si>
  <si>
    <r>
      <t>08. Equanimidade.</t>
    </r>
    <r>
      <rPr>
        <sz val="11"/>
        <color rgb="FF000000"/>
        <rFont val="Calibri"/>
        <family val="2"/>
        <scheme val="minor"/>
      </rPr>
      <t xml:space="preserve"> Apresentava estabilidade e constância do temperamento elevando sua capacidade de julgamento?</t>
    </r>
  </si>
  <si>
    <r>
      <t>09. Esclarecimento.</t>
    </r>
    <r>
      <rPr>
        <sz val="11"/>
        <color rgb="FF000000"/>
        <rFont val="Calibri"/>
        <family val="2"/>
        <scheme val="minor"/>
      </rPr>
      <t xml:space="preserve"> A personalidade A pessoa tende a realizar mais esclarecimento do que a consolação?</t>
    </r>
  </si>
  <si>
    <r>
      <t>06. Dignidade.</t>
    </r>
    <r>
      <rPr>
        <sz val="11"/>
        <color rgb="FF000000"/>
        <rFont val="Calibri"/>
        <family val="2"/>
        <scheme val="minor"/>
      </rPr>
      <t xml:space="preserve"> Assumia a responsabilidade sobre a própria dignidade? Contribuia para manter a dos demais a sua volta?</t>
    </r>
  </si>
  <si>
    <t>Observações:</t>
  </si>
  <si>
    <t>Apresenta o Traço?</t>
  </si>
  <si>
    <t>Observações</t>
  </si>
  <si>
    <t>Autodescuido</t>
  </si>
  <si>
    <t>Autodispersão</t>
  </si>
  <si>
    <t>Autoengano</t>
  </si>
  <si>
    <t>PONTUAÇÕES DOS 12 PERFIS DO TESTE DE AUTOPESQUISA</t>
  </si>
  <si>
    <t>Autoexclusão</t>
  </si>
  <si>
    <t>Autoilusão</t>
  </si>
  <si>
    <t>Autossabotagem</t>
  </si>
  <si>
    <t>Distração</t>
  </si>
  <si>
    <t>Ectopia</t>
  </si>
  <si>
    <t>Escapismo</t>
  </si>
  <si>
    <t>Esquiva</t>
  </si>
  <si>
    <t>Evasiva</t>
  </si>
  <si>
    <t>Fantasia</t>
  </si>
  <si>
    <t>Frustrações</t>
  </si>
  <si>
    <t>Inadaptação</t>
  </si>
  <si>
    <t>Indisposição</t>
  </si>
  <si>
    <t xml:space="preserve">Inibição </t>
  </si>
  <si>
    <t>Isolamento</t>
  </si>
  <si>
    <t>Minimização</t>
  </si>
  <si>
    <t>Monotonia</t>
  </si>
  <si>
    <t>Protelação</t>
  </si>
  <si>
    <t>Relutância</t>
  </si>
  <si>
    <t>Reserva</t>
  </si>
  <si>
    <t>Ressentimento</t>
  </si>
  <si>
    <t>Retração</t>
  </si>
  <si>
    <t>Superproteção</t>
  </si>
  <si>
    <t>Tacturnidade</t>
  </si>
  <si>
    <t>Timidez</t>
  </si>
  <si>
    <t>Vitimização</t>
  </si>
  <si>
    <t>Alheamento</t>
  </si>
  <si>
    <t>Autoabsorsão</t>
  </si>
  <si>
    <r>
      <rPr>
        <b/>
        <sz val="12"/>
        <color rgb="FF0000FF"/>
        <rFont val="Calibri"/>
        <family val="2"/>
        <scheme val="minor"/>
      </rPr>
      <t xml:space="preserve">3. Perfil Autossuficiente. </t>
    </r>
    <r>
      <rPr>
        <sz val="12"/>
        <rFont val="Calibri"/>
        <family val="2"/>
        <scheme val="minor"/>
      </rPr>
      <t>Neste perfil a pessoa exibe traços voltados para a automotivação em realizar bons desempenhos.</t>
    </r>
    <r>
      <rPr>
        <b/>
        <sz val="12"/>
        <color rgb="FF0000FF"/>
        <rFont val="Calibri"/>
        <family val="2"/>
        <scheme val="minor"/>
      </rPr>
      <t xml:space="preserve">     </t>
    </r>
    <r>
      <rPr>
        <sz val="12"/>
        <color theme="1"/>
        <rFont val="Calibri"/>
        <family val="2"/>
        <charset val="134"/>
        <scheme val="minor"/>
      </rPr>
      <t xml:space="preserve"> </t>
    </r>
  </si>
  <si>
    <t>Acolhimento.</t>
  </si>
  <si>
    <t>Afabilidade.</t>
  </si>
  <si>
    <t>Afetividade.</t>
  </si>
  <si>
    <t>Altruísmo.</t>
  </si>
  <si>
    <t>Amenidade.</t>
  </si>
  <si>
    <t>Atenção.</t>
  </si>
  <si>
    <t>Benevolência.</t>
  </si>
  <si>
    <t>Benignidade.</t>
  </si>
  <si>
    <t>Compaixão.</t>
  </si>
  <si>
    <t>Compassividade.</t>
  </si>
  <si>
    <t>Compreensão.</t>
  </si>
  <si>
    <t>Concessão.</t>
  </si>
  <si>
    <t>Conduta.</t>
  </si>
  <si>
    <t>Confiabilidade.</t>
  </si>
  <si>
    <t>Conforto.</t>
  </si>
  <si>
    <t>Cooperação.</t>
  </si>
  <si>
    <t>Cuidado.</t>
  </si>
  <si>
    <t>Dedicação.</t>
  </si>
  <si>
    <t>Desprendimento.</t>
  </si>
  <si>
    <t>Fidelidade.</t>
  </si>
  <si>
    <t>Fraternidade.</t>
  </si>
  <si>
    <t>Gratidão.</t>
  </si>
  <si>
    <t>Magnanimidade.</t>
  </si>
  <si>
    <t>Pacificidade.</t>
  </si>
  <si>
    <t>Profilaxia.</t>
  </si>
  <si>
    <t>Proteção.</t>
  </si>
  <si>
    <t>Respeito.</t>
  </si>
  <si>
    <t>Solicitude.</t>
  </si>
  <si>
    <t>Solidariedade.</t>
  </si>
  <si>
    <t>Ternura.</t>
  </si>
  <si>
    <t>Acumulação.</t>
  </si>
  <si>
    <t>Animação</t>
  </si>
  <si>
    <t>Autoaceitção.</t>
  </si>
  <si>
    <t>Autoconfiança.</t>
  </si>
  <si>
    <t>Autodefesa.</t>
  </si>
  <si>
    <t>Autodirecionamento.</t>
  </si>
  <si>
    <t>Autoesforço.</t>
  </si>
  <si>
    <t>Autogestão.</t>
  </si>
  <si>
    <t>Autonomia.</t>
  </si>
  <si>
    <t>Autoprevalência.</t>
  </si>
  <si>
    <t>Autorresponsabilidade.</t>
  </si>
  <si>
    <t>Autossegurança.</t>
  </si>
  <si>
    <t>Autossuficiência.</t>
  </si>
  <si>
    <t>Autossuperação</t>
  </si>
  <si>
    <t>Contentamento.</t>
  </si>
  <si>
    <t>Desassédio.</t>
  </si>
  <si>
    <t>Euforização.</t>
  </si>
  <si>
    <t>Franqueza.</t>
  </si>
  <si>
    <t>Honestidade.</t>
  </si>
  <si>
    <t>Imaginação.</t>
  </si>
  <si>
    <t>Liberdade.</t>
  </si>
  <si>
    <t>Opressão.</t>
  </si>
  <si>
    <t>Otimismo.</t>
  </si>
  <si>
    <t>Privilégio.</t>
  </si>
  <si>
    <t>Resolutividade.</t>
  </si>
  <si>
    <t>Sanidade.</t>
  </si>
  <si>
    <t>Subordinação.</t>
  </si>
  <si>
    <t>Tonicidade.</t>
  </si>
  <si>
    <t>Visionarismo.</t>
  </si>
  <si>
    <t>Vitalização.</t>
  </si>
  <si>
    <t>Análise.</t>
  </si>
  <si>
    <t>Bibliofilia.</t>
  </si>
  <si>
    <t>Ceticismo.</t>
  </si>
  <si>
    <t>Cientificidade.</t>
  </si>
  <si>
    <t>Colecionismo.</t>
  </si>
  <si>
    <t>Concentração.</t>
  </si>
  <si>
    <t>Concisão.</t>
  </si>
  <si>
    <t>Criticidade.</t>
  </si>
  <si>
    <t>Curiosidade.</t>
  </si>
  <si>
    <t>Eficiência.</t>
  </si>
  <si>
    <t>Estudiosidade.</t>
  </si>
  <si>
    <t>Exaustividade.</t>
  </si>
  <si>
    <t>Exploração.</t>
  </si>
  <si>
    <t>Holismo.</t>
  </si>
  <si>
    <t>Ideatividade.</t>
  </si>
  <si>
    <t>Inquisitividade.</t>
  </si>
  <si>
    <t>Intelectualidade.</t>
  </si>
  <si>
    <t>Minuciosidade.</t>
  </si>
  <si>
    <t>Objetividade.</t>
  </si>
  <si>
    <t>Operacionalidade.</t>
  </si>
  <si>
    <t>Perscrutação.</t>
  </si>
  <si>
    <t>Pesquisa.</t>
  </si>
  <si>
    <t>Racionalidade.</t>
  </si>
  <si>
    <t>Realidade.</t>
  </si>
  <si>
    <t>Reverificação.</t>
  </si>
  <si>
    <t>Sistematicidade.</t>
  </si>
  <si>
    <t>Taxonomia.</t>
  </si>
  <si>
    <t>Tecnicidade.</t>
  </si>
  <si>
    <t>Utilidade</t>
  </si>
  <si>
    <t>Verificabilidade.</t>
  </si>
  <si>
    <r>
      <rPr>
        <b/>
        <sz val="12"/>
        <color theme="8" tint="-0.249977111117893"/>
        <rFont val="Calibri"/>
        <family val="2"/>
        <scheme val="minor"/>
      </rPr>
      <t>5. Perfil Egocêntrico.</t>
    </r>
    <r>
      <rPr>
        <b/>
        <sz val="12"/>
        <color rgb="FF0070C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134"/>
        <scheme val="minor"/>
      </rPr>
      <t>Neste perfil a conscin exibe traços voltados para o atendimento das necessidades pessoais.</t>
    </r>
  </si>
  <si>
    <r>
      <rPr>
        <b/>
        <sz val="12"/>
        <color theme="8" tint="-0.249977111117893"/>
        <rFont val="Calibri"/>
        <family val="2"/>
        <scheme val="minor"/>
      </rPr>
      <t xml:space="preserve">6. Perfil Emotivo. </t>
    </r>
    <r>
      <rPr>
        <sz val="12"/>
        <color theme="1"/>
        <rFont val="Calibri"/>
        <family val="2"/>
        <charset val="134"/>
        <scheme val="minor"/>
      </rPr>
      <t>Neste perfil a pessoa expõe traços que qualificam o modo de lidar e manifestar emoções, psicossomática.</t>
    </r>
  </si>
  <si>
    <t>Apego.</t>
  </si>
  <si>
    <t>Autofobia.</t>
  </si>
  <si>
    <t>Avareza.</t>
  </si>
  <si>
    <t>Controle.</t>
  </si>
  <si>
    <t>Criticismo.</t>
  </si>
  <si>
    <t>Desconfiança.</t>
  </si>
  <si>
    <t>Distanciamento.</t>
  </si>
  <si>
    <t>Egocentrismo.</t>
  </si>
  <si>
    <t>Envolvimento.</t>
  </si>
  <si>
    <t>Exigência.</t>
  </si>
  <si>
    <t>Frieza.</t>
  </si>
  <si>
    <t>Imediatismo.</t>
  </si>
  <si>
    <t>Implacabilidade.</t>
  </si>
  <si>
    <t>Individualismo.</t>
  </si>
  <si>
    <t>Insensibilidade.</t>
  </si>
  <si>
    <t>Insistência.</t>
  </si>
  <si>
    <t>Manipulação.</t>
  </si>
  <si>
    <t>Materialismo.</t>
  </si>
  <si>
    <t>Narcisismo</t>
  </si>
  <si>
    <t>Oportunismo.</t>
  </si>
  <si>
    <t>Orgulho.</t>
  </si>
  <si>
    <t>Ostentação</t>
  </si>
  <si>
    <t>Perfeccionismo.</t>
  </si>
  <si>
    <t>Pretensão.</t>
  </si>
  <si>
    <t>Receança.</t>
  </si>
  <si>
    <t>Recompensa.</t>
  </si>
  <si>
    <t>Seletividade.</t>
  </si>
  <si>
    <t>Vaidade.</t>
  </si>
  <si>
    <t>Vingança</t>
  </si>
  <si>
    <t>Ambição.</t>
  </si>
  <si>
    <t>Afetação.</t>
  </si>
  <si>
    <t>Arte.</t>
  </si>
  <si>
    <t>Assimilação.</t>
  </si>
  <si>
    <t>Conflito.</t>
  </si>
  <si>
    <t>Credulidade.</t>
  </si>
  <si>
    <t>Dependência.</t>
  </si>
  <si>
    <t>Desespero.</t>
  </si>
  <si>
    <t>Dramaticidade.</t>
  </si>
  <si>
    <t>Encantamento.</t>
  </si>
  <si>
    <t>Espontaneidade.</t>
  </si>
  <si>
    <t>Estética.</t>
  </si>
  <si>
    <t>Extravagância.</t>
  </si>
  <si>
    <t>Familiaridade.</t>
  </si>
  <si>
    <t>Gastos.</t>
  </si>
  <si>
    <t>Impressionabilidade.</t>
  </si>
  <si>
    <t>Influenciabilidade.</t>
  </si>
  <si>
    <t>Ingenuidade.</t>
  </si>
  <si>
    <t>Jocosidade.</t>
  </si>
  <si>
    <t>Jovialidade.</t>
  </si>
  <si>
    <t>Melancolia.</t>
  </si>
  <si>
    <t>Musicalidade.</t>
  </si>
  <si>
    <t>Provocação.</t>
  </si>
  <si>
    <t>Pusilanimidade.</t>
  </si>
  <si>
    <t>Reatividade.</t>
  </si>
  <si>
    <t>Rebeldia.</t>
  </si>
  <si>
    <t>Repetição</t>
  </si>
  <si>
    <t>Romantismo.</t>
  </si>
  <si>
    <t>Salvacionismo.</t>
  </si>
  <si>
    <t>Saudosismo.</t>
  </si>
  <si>
    <t>Sentimentalidade.</t>
  </si>
  <si>
    <r>
      <rPr>
        <b/>
        <sz val="12"/>
        <color theme="8" tint="-0.249977111117893"/>
        <rFont val="Calibri"/>
        <family val="2"/>
        <scheme val="minor"/>
      </rPr>
      <t xml:space="preserve">7. Perfil Instintivo. </t>
    </r>
    <r>
      <rPr>
        <sz val="12"/>
        <color theme="1"/>
        <rFont val="Calibri"/>
        <family val="2"/>
        <charset val="134"/>
        <scheme val="minor"/>
      </rPr>
      <t>Neste perfil a pessoa expõe traços mais primitivos da condição humana, geralmente movendo-se por impulsos biológicos ou carências diversas.</t>
    </r>
  </si>
  <si>
    <r>
      <rPr>
        <b/>
        <sz val="12"/>
        <color theme="8" tint="-0.249977111117893"/>
        <rFont val="Calibri"/>
        <family val="2"/>
        <scheme val="minor"/>
      </rPr>
      <t xml:space="preserve">8. Perfil Interativo. </t>
    </r>
    <r>
      <rPr>
        <sz val="12"/>
        <color theme="1"/>
        <rFont val="Calibri"/>
        <family val="2"/>
        <charset val="134"/>
        <scheme val="minor"/>
      </rPr>
      <t>Neste perfil a pessoa exibe traços voltados para as interrelações com a humanidade, e demais seres e elementos do Cosmos.</t>
    </r>
  </si>
  <si>
    <t>Adrenalina</t>
  </si>
  <si>
    <t>Agressividade.</t>
  </si>
  <si>
    <t>Ansiedade.</t>
  </si>
  <si>
    <t>Arrojo.</t>
  </si>
  <si>
    <t>Automatismo.</t>
  </si>
  <si>
    <t>Aventura.</t>
  </si>
  <si>
    <t>Causticidade.</t>
  </si>
  <si>
    <t>Competitividade.</t>
  </si>
  <si>
    <t>Descaramento.</t>
  </si>
  <si>
    <t>Desordenamento.</t>
  </si>
  <si>
    <t>Desrespeito.</t>
  </si>
  <si>
    <t>Estressamento.</t>
  </si>
  <si>
    <t>Etnia.</t>
  </si>
  <si>
    <t>Excitabilidade.</t>
  </si>
  <si>
    <t>Explosividade.</t>
  </si>
  <si>
    <t>Externalização.</t>
  </si>
  <si>
    <t>Impaciência.</t>
  </si>
  <si>
    <t>Impavidez.</t>
  </si>
  <si>
    <t>Impetuosidade.</t>
  </si>
  <si>
    <t>Imprudência.</t>
  </si>
  <si>
    <t>Impulsividade.</t>
  </si>
  <si>
    <t>Inquietude.</t>
  </si>
  <si>
    <t>Insuflação.</t>
  </si>
  <si>
    <t>Intempestividade.</t>
  </si>
  <si>
    <t>Irritabilidade.</t>
  </si>
  <si>
    <t>Mordacidade.</t>
  </si>
  <si>
    <t>Psicomotricidade.</t>
  </si>
  <si>
    <t>Retratabilidade.</t>
  </si>
  <si>
    <t>Susceptibilidade.</t>
  </si>
  <si>
    <t>Volubilidade.</t>
  </si>
  <si>
    <t>Abertismo.</t>
  </si>
  <si>
    <t>Amizade.</t>
  </si>
  <si>
    <t>Apresentação.</t>
  </si>
  <si>
    <t>Comunicabilidade.</t>
  </si>
  <si>
    <t>Cordialidade.</t>
  </si>
  <si>
    <t>Desembaraço.</t>
  </si>
  <si>
    <t>Desenvoltura.</t>
  </si>
  <si>
    <t>Desrepressão.</t>
  </si>
  <si>
    <t>Diálogo.</t>
  </si>
  <si>
    <t>Educação.</t>
  </si>
  <si>
    <t>Empatia.</t>
  </si>
  <si>
    <t>Espirituosidade.</t>
  </si>
  <si>
    <t>Explicitação.</t>
  </si>
  <si>
    <t>Extroversão.</t>
  </si>
  <si>
    <t>Fitofilia.</t>
  </si>
  <si>
    <t>Flexibilidade.</t>
  </si>
  <si>
    <t>Integração.</t>
  </si>
  <si>
    <t>Interação.</t>
  </si>
  <si>
    <t>Interdependência.</t>
  </si>
  <si>
    <t>Natureza.</t>
  </si>
  <si>
    <t>Nobiliarquia.</t>
  </si>
  <si>
    <t>Polidez.</t>
  </si>
  <si>
    <t>Preterição.</t>
  </si>
  <si>
    <t>Receptividade.</t>
  </si>
  <si>
    <t>Reciprocidade.</t>
  </si>
  <si>
    <t>Sintonia.</t>
  </si>
  <si>
    <t>Sociabilidade.</t>
  </si>
  <si>
    <t>Tagarelice.</t>
  </si>
  <si>
    <t>Universalismo.</t>
  </si>
  <si>
    <t>Zooafinização.</t>
  </si>
  <si>
    <r>
      <rPr>
        <b/>
        <sz val="12"/>
        <color theme="8" tint="-0.249977111117893"/>
        <rFont val="Calibri"/>
        <family val="2"/>
        <scheme val="minor"/>
      </rPr>
      <t>9. Perfil de Liderança.</t>
    </r>
    <r>
      <rPr>
        <sz val="12"/>
        <color theme="1"/>
        <rFont val="Calibri"/>
        <family val="2"/>
        <charset val="134"/>
        <scheme val="minor"/>
      </rPr>
      <t xml:space="preserve"> Neste perfil a pessoa exibe traços proativos voltados para o trabalho em equipe e alavancagem de tarefas coletivas.</t>
    </r>
  </si>
  <si>
    <r>
      <rPr>
        <b/>
        <sz val="12"/>
        <color theme="8" tint="-0.249977111117893"/>
        <rFont val="Calibri"/>
        <family val="2"/>
        <scheme val="minor"/>
      </rPr>
      <t xml:space="preserve">10. Perfil Perseverante. </t>
    </r>
    <r>
      <rPr>
        <sz val="12"/>
        <color theme="1"/>
        <rFont val="Calibri"/>
        <family val="2"/>
        <charset val="134"/>
        <scheme val="minor"/>
      </rPr>
      <t>Neste perfil a pessoa exibe traços voltados para a alta determinação na consecução dos objetivos.</t>
    </r>
  </si>
  <si>
    <t>Aglutinação.</t>
  </si>
  <si>
    <t>Atacadismo.</t>
  </si>
  <si>
    <t>Ativismo.</t>
  </si>
  <si>
    <t>Atratividade.</t>
  </si>
  <si>
    <t>Autocracia.</t>
  </si>
  <si>
    <t>Autodoação.</t>
  </si>
  <si>
    <t>Autoinclusão.</t>
  </si>
  <si>
    <t>Carisma.</t>
  </si>
  <si>
    <t>Democracia.</t>
  </si>
  <si>
    <t>Descentralização.</t>
  </si>
  <si>
    <t>Discriminação.</t>
  </si>
  <si>
    <t>Generalismo.</t>
  </si>
  <si>
    <t>Humanidade.</t>
  </si>
  <si>
    <t>Idolatria.</t>
  </si>
  <si>
    <t>Liberalidade.</t>
  </si>
  <si>
    <t>Liderologia.</t>
  </si>
  <si>
    <t>Partilha.</t>
  </si>
  <si>
    <t>Persuasão.</t>
  </si>
  <si>
    <t>Planejamento.</t>
  </si>
  <si>
    <t>Politização.</t>
  </si>
  <si>
    <t>Popularidade.</t>
  </si>
  <si>
    <t>Preparação.</t>
  </si>
  <si>
    <t>Pró-atividade.</t>
  </si>
  <si>
    <t>Produtividade.</t>
  </si>
  <si>
    <t>Protagonismo.</t>
  </si>
  <si>
    <t>Protocolo</t>
  </si>
  <si>
    <t>Renunciabilidade.</t>
  </si>
  <si>
    <t>Sociofilia.</t>
  </si>
  <si>
    <t>Submissão.</t>
  </si>
  <si>
    <t>Subserviência.</t>
  </si>
  <si>
    <t>Antiderrotismo.</t>
  </si>
  <si>
    <t>Assertividade.</t>
  </si>
  <si>
    <t>Autocondução.</t>
  </si>
  <si>
    <t>Autodesafio.</t>
  </si>
  <si>
    <t>Autodesprendimento.</t>
  </si>
  <si>
    <t>Autodisciplina.</t>
  </si>
  <si>
    <t>Autodisposição.</t>
  </si>
  <si>
    <t>Autorregeneração.</t>
  </si>
  <si>
    <t>Centragem.</t>
  </si>
  <si>
    <t>Continuidade.</t>
  </si>
  <si>
    <t>Criatividade.</t>
  </si>
  <si>
    <t>Determinação.</t>
  </si>
  <si>
    <t>Engenhosidade.</t>
  </si>
  <si>
    <t>Fadiga.</t>
  </si>
  <si>
    <t>Firmeza.</t>
  </si>
  <si>
    <t>Idealismo.</t>
  </si>
  <si>
    <t>Invulgaridade.</t>
  </si>
  <si>
    <t>Lealdade.</t>
  </si>
  <si>
    <t>Megafocagem.</t>
  </si>
  <si>
    <t>Motivação.</t>
  </si>
  <si>
    <t>Perseverança.</t>
  </si>
  <si>
    <t>Pragmatismo.</t>
  </si>
  <si>
    <t>Predisposição.</t>
  </si>
  <si>
    <t>Recalcitrância.</t>
  </si>
  <si>
    <t>Refratariedade.</t>
  </si>
  <si>
    <t>Resignação.</t>
  </si>
  <si>
    <t>Resistência.</t>
  </si>
  <si>
    <t>Revogabilidade.</t>
  </si>
  <si>
    <t>Teimosia.</t>
  </si>
  <si>
    <t>Tenacidade.</t>
  </si>
  <si>
    <t>Adaptabilidade.</t>
  </si>
  <si>
    <t>Autenticidade.</t>
  </si>
  <si>
    <t>Autocomplacência.</t>
  </si>
  <si>
    <t>Comedimento.</t>
  </si>
  <si>
    <t>Descontração.</t>
  </si>
  <si>
    <t>Desportismo.</t>
  </si>
  <si>
    <t>Dissimulação.</t>
  </si>
  <si>
    <t>Esportividade.</t>
  </si>
  <si>
    <t>Eticidade.</t>
  </si>
  <si>
    <t>Intimidação.</t>
  </si>
  <si>
    <t>Introspecção.</t>
  </si>
  <si>
    <t>Irreverência.</t>
  </si>
  <si>
    <t>Lepidez.</t>
  </si>
  <si>
    <t>Lerdeza.</t>
  </si>
  <si>
    <t>Melindrismo.</t>
  </si>
  <si>
    <t>Paraperceptibilidade.</t>
  </si>
  <si>
    <t>Psiquismo.</t>
  </si>
  <si>
    <t>Reflexão.</t>
  </si>
  <si>
    <t>Repugnância.</t>
  </si>
  <si>
    <t>Ruminação.</t>
  </si>
  <si>
    <t>Sagacidade.</t>
  </si>
  <si>
    <t>Sensitividade.</t>
  </si>
  <si>
    <t>Serenidade.</t>
  </si>
  <si>
    <t>Seriedade.</t>
  </si>
  <si>
    <t>Severidade.</t>
  </si>
  <si>
    <t>Simplicidade.</t>
  </si>
  <si>
    <t>Temperança.</t>
  </si>
  <si>
    <t>Tranquilidade.</t>
  </si>
  <si>
    <t>Transcendência.</t>
  </si>
  <si>
    <t>Versatilidade.</t>
  </si>
  <si>
    <r>
      <rPr>
        <b/>
        <sz val="12"/>
        <color theme="8" tint="-0.249977111117893"/>
        <rFont val="Calibri"/>
        <family val="2"/>
        <scheme val="minor"/>
      </rPr>
      <t xml:space="preserve">11. Perfil Psíquico. </t>
    </r>
    <r>
      <rPr>
        <sz val="12"/>
        <color theme="1"/>
        <rFont val="Calibri"/>
        <family val="2"/>
        <charset val="134"/>
        <scheme val="minor"/>
      </rPr>
      <t>Neste perfil a pessoa exibe traços de personalidade básicos, peculiares e característicos de seu modo de ser e viver.</t>
    </r>
  </si>
  <si>
    <r>
      <rPr>
        <b/>
        <sz val="12"/>
        <color theme="8" tint="-0.249977111117893"/>
        <rFont val="Calibri"/>
        <family val="2"/>
        <scheme val="minor"/>
      </rPr>
      <t xml:space="preserve">12. Perfil Responsável. </t>
    </r>
    <r>
      <rPr>
        <sz val="12"/>
        <color theme="1"/>
        <rFont val="Calibri"/>
        <family val="2"/>
        <charset val="134"/>
        <scheme val="minor"/>
      </rPr>
      <t>Neste perfil a pessoa ressalta traços que caracterizam seu grau de compromisso e assunção de responsabilidades.</t>
    </r>
  </si>
  <si>
    <t>Acomodação.</t>
  </si>
  <si>
    <t>Ambiguidade.</t>
  </si>
  <si>
    <t>Aplicabilidade.</t>
  </si>
  <si>
    <t>Cidadania.</t>
  </si>
  <si>
    <t>Cumplicidade.</t>
  </si>
  <si>
    <t>Dignidade.</t>
  </si>
  <si>
    <t>Economia.</t>
  </si>
  <si>
    <t>Equanimidade.</t>
  </si>
  <si>
    <t>Esclarecimento.</t>
  </si>
  <si>
    <t>Escrúpulo.</t>
  </si>
  <si>
    <t>Exemplificação.</t>
  </si>
  <si>
    <t>Felicidade.</t>
  </si>
  <si>
    <t>Fraqueza.</t>
  </si>
  <si>
    <t>Imperturbabilidade.</t>
  </si>
  <si>
    <t>Interesse.</t>
  </si>
  <si>
    <t>Maturidade.</t>
  </si>
  <si>
    <t>Omissiva.</t>
  </si>
  <si>
    <t>Organização.</t>
  </si>
  <si>
    <t>Peculiaridade.</t>
  </si>
  <si>
    <t>Profissionalismo.</t>
  </si>
  <si>
    <t>Realismo.</t>
  </si>
  <si>
    <t>Responsabilidade.</t>
  </si>
  <si>
    <t>Saldo.</t>
  </si>
  <si>
    <t>Sobriedade.</t>
  </si>
  <si>
    <t>Solenidade.</t>
  </si>
  <si>
    <t>Tolerância.</t>
  </si>
  <si>
    <t>Traquejo.</t>
  </si>
  <si>
    <t>Voluntariado.</t>
  </si>
  <si>
    <t>Workaholism.</t>
  </si>
  <si>
    <r>
      <t>Desrepressão.</t>
    </r>
    <r>
      <rPr>
        <sz val="11"/>
        <color rgb="FF000000"/>
        <rFont val="Calibri"/>
        <family val="2"/>
        <scheme val="minor"/>
      </rPr>
      <t xml:space="preserve"> Você apresenta galanteio, expressão livre, desreprimida e flamejante (nota alta neste item)?</t>
    </r>
  </si>
  <si>
    <r>
      <t>Autoexclusão.</t>
    </r>
    <r>
      <rPr>
        <sz val="11"/>
        <color rgb="FF000000"/>
        <rFont val="Calibri"/>
        <family val="2"/>
        <scheme val="minor"/>
      </rPr>
      <t xml:space="preserve"> Você tem dificuldade de encontrar semelhanças e afinidades com os outros? Tende a se autoexcluir (nota alta neste item)?</t>
    </r>
  </si>
  <si>
    <r>
      <t>Autossabotagem.</t>
    </r>
    <r>
      <rPr>
        <sz val="11"/>
        <color rgb="FF000000"/>
        <rFont val="Calibri"/>
        <family val="2"/>
        <scheme val="minor"/>
      </rPr>
      <t xml:space="preserve"> Você apresenta vontade pessoal fraca, incapaz de habilitar  autossuperações nos desafios da vida? É autossabotador (nota alta no item)?</t>
    </r>
  </si>
  <si>
    <r>
      <t>Autossegurança.</t>
    </r>
    <r>
      <rPr>
        <sz val="11"/>
        <color rgb="FF000000"/>
        <rFont val="Calibri"/>
        <family val="2"/>
        <scheme val="minor"/>
      </rPr>
      <t xml:space="preserve"> O que predomina você: a segurança pessoal (nota alta neste item) ou a insegurança?</t>
    </r>
  </si>
  <si>
    <r>
      <t>Autossuperação</t>
    </r>
    <r>
      <rPr>
        <sz val="11"/>
        <color rgb="FF000000"/>
        <rFont val="Calibri"/>
        <family val="2"/>
        <scheme val="minor"/>
      </rPr>
      <t xml:space="preserve"> (autotransgressão)</t>
    </r>
    <r>
      <rPr>
        <b/>
        <sz val="11"/>
        <color rgb="FF000000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 xml:space="preserve"> Você tem capacidade de transcender ou transpor autolimites quando profundamente concentrado no que está fazendo?</t>
    </r>
  </si>
  <si>
    <r>
      <t>Avareza.</t>
    </r>
    <r>
      <rPr>
        <sz val="11"/>
        <color rgb="FF000000"/>
        <rFont val="Calibri"/>
        <family val="2"/>
        <scheme val="minor"/>
      </rPr>
      <t xml:space="preserve"> Você é propenso a ter forte retração nos gastos pessoais em geral (nota alta neste item), em vez de ser mais generoso?</t>
    </r>
  </si>
  <si>
    <r>
      <t>Carisma.</t>
    </r>
    <r>
      <rPr>
        <sz val="11"/>
        <color rgb="FF000000"/>
        <rFont val="Calibri"/>
        <family val="2"/>
        <scheme val="minor"/>
      </rPr>
      <t xml:space="preserve"> Quando em liderança, manifesta carisma pessoal de modo dosado, irreprimível ou não manifesta (este último aspecto representa nota baixa no item)?</t>
    </r>
  </si>
  <si>
    <r>
      <t>Cidadania.</t>
    </r>
    <r>
      <rPr>
        <sz val="11"/>
        <color rgb="FF000000"/>
        <rFont val="Calibri"/>
        <family val="2"/>
        <scheme val="minor"/>
      </rPr>
      <t xml:space="preserve"> Como se classifica você diante das responsabilidades sociais de cidadão? Mais atualizado e ativo (nota alta no item) ou mais passivo e acomodado? </t>
    </r>
  </si>
  <si>
    <r>
      <t>Cientificidade.</t>
    </r>
    <r>
      <rPr>
        <sz val="11"/>
        <color rgb="FF000000"/>
        <rFont val="Calibri"/>
        <family val="2"/>
        <scheme val="minor"/>
      </rPr>
      <t xml:space="preserve"> Você tem posicionamento científico (nota alta no item) e investigativo claro ou ainda exibe tendência mística?</t>
    </r>
  </si>
  <si>
    <r>
      <t>Concisão.</t>
    </r>
    <r>
      <rPr>
        <sz val="11"/>
        <color rgb="FF000000"/>
        <rFont val="Calibri"/>
        <family val="2"/>
        <scheme val="minor"/>
      </rPr>
      <t xml:space="preserve"> Você procura aperfeiçoar o grau de concisão (nota alta no item) ou exibe prolixidade crônica?</t>
    </r>
  </si>
  <si>
    <r>
      <t>Conduta.</t>
    </r>
    <r>
      <rPr>
        <sz val="11"/>
        <color rgb="FF000000"/>
        <rFont val="Calibri"/>
        <family val="2"/>
        <scheme val="minor"/>
      </rPr>
      <t xml:space="preserve"> Predomina em você a conduta assistencial (nota alta no item) ou a petulante?</t>
    </r>
  </si>
  <si>
    <r>
      <t>Criticidade.</t>
    </r>
    <r>
      <rPr>
        <sz val="11"/>
        <color rgb="FF000000"/>
        <rFont val="Calibri"/>
        <family val="2"/>
        <scheme val="minor"/>
      </rPr>
      <t xml:space="preserve"> Você tem posicionamento crítico em relação a tudo (nota alta no item) ou tende a ser facilmente manipulado?</t>
    </r>
  </si>
  <si>
    <r>
      <t>Curiosidade.</t>
    </r>
    <r>
      <rPr>
        <sz val="11"/>
        <color rgb="FF000000"/>
        <rFont val="Calibri"/>
        <family val="2"/>
        <scheme val="minor"/>
      </rPr>
      <t xml:space="preserve"> Você exprime bom nível da abertura ante novas ideias (nota alta no item) ou está fechado nas próprias convicções?</t>
    </r>
  </si>
  <si>
    <r>
      <t>Dependência.</t>
    </r>
    <r>
      <rPr>
        <sz val="11"/>
        <color rgb="FF000000"/>
        <rFont val="Calibri"/>
        <family val="2"/>
        <scheme val="minor"/>
      </rPr>
      <t xml:space="preserve"> Você depende do suporte e aprovação dos outros para definir as empreitadas pessoais (nota alta no item), ao invés de ser mais independente?</t>
    </r>
  </si>
  <si>
    <r>
      <t>Desassédio.</t>
    </r>
    <r>
      <rPr>
        <sz val="11"/>
        <color rgb="FF000000"/>
        <rFont val="Calibri"/>
        <family val="2"/>
        <scheme val="minor"/>
      </rPr>
      <t xml:space="preserve"> Você apresenta expressão predominante de desassédio e autolibertação (nota alta no item), ou prevalece o assédio e a subjugação?</t>
    </r>
  </si>
  <si>
    <r>
      <t>Descaramento.</t>
    </r>
    <r>
      <rPr>
        <sz val="11"/>
        <color rgb="FF000000"/>
        <rFont val="Calibri"/>
        <family val="2"/>
        <scheme val="minor"/>
      </rPr>
      <t xml:space="preserve"> Em sua expressividade predomina a procacidade e o descaramento (nota alta no item) ou o refinamento da conduta pessoal?</t>
    </r>
  </si>
  <si>
    <r>
      <t>Descentralização.</t>
    </r>
    <r>
      <rPr>
        <sz val="11"/>
        <color rgb="FF000000"/>
        <rFont val="Calibri"/>
        <family val="2"/>
        <scheme val="minor"/>
      </rPr>
      <t xml:space="preserve"> Você apresenta habilidade para lidar com situações as quais não possui todo o controle?</t>
    </r>
  </si>
  <si>
    <r>
      <t>Desembaraço.</t>
    </r>
    <r>
      <rPr>
        <sz val="11"/>
        <color rgb="FF000000"/>
        <rFont val="Calibri"/>
        <family val="2"/>
        <scheme val="minor"/>
      </rPr>
      <t xml:space="preserve"> Como reage você diante de situações embaraçosas? Prevalece a autossuperação (nota alta no item) em relação à autoinibição? </t>
    </r>
  </si>
  <si>
    <r>
      <t>Determinação.</t>
    </r>
    <r>
      <rPr>
        <sz val="11"/>
        <color rgb="FF000000"/>
        <rFont val="Calibri"/>
        <family val="2"/>
        <scheme val="minor"/>
      </rPr>
      <t xml:space="preserve"> Você exibe evidente força de vontade e obstinação (nota alta no item) no lugar da tibieza quanto à consecução dos objetivos?</t>
    </r>
  </si>
  <si>
    <r>
      <t>Discriminação.</t>
    </r>
    <r>
      <rPr>
        <sz val="11"/>
        <color rgb="FF000000"/>
        <rFont val="Calibri"/>
        <family val="2"/>
        <scheme val="minor"/>
      </rPr>
      <t xml:space="preserve"> Como reage você em situações discriminatórias com grupos sociais minoritários: de modo antagônico (nota alta neste item) ou omisso (nota baixa)? </t>
    </r>
  </si>
  <si>
    <r>
      <t>Economia.</t>
    </r>
    <r>
      <rPr>
        <sz val="11"/>
        <color rgb="FF000000"/>
        <rFont val="Calibri"/>
        <family val="2"/>
        <scheme val="minor"/>
      </rPr>
      <t xml:space="preserve"> Você tende a administrar bem a capacidade financeira (nota alta no item) ou a viver nos limites de recursos?</t>
    </r>
  </si>
  <si>
    <r>
      <t>Empatia.</t>
    </r>
    <r>
      <rPr>
        <sz val="11"/>
        <color rgb="FF000000"/>
        <rFont val="Calibri"/>
        <family val="2"/>
        <scheme val="minor"/>
      </rPr>
      <t xml:space="preserve"> Você tem facilidade para encontrar pessoas afins no convívio (nota alta no item), ou é pessoa difícil de ser agradada?</t>
    </r>
  </si>
  <si>
    <r>
      <t>Esportividade.</t>
    </r>
    <r>
      <rPr>
        <sz val="11"/>
        <color rgb="FF000000"/>
        <rFont val="Calibri"/>
        <family val="2"/>
        <scheme val="minor"/>
      </rPr>
      <t xml:space="preserve"> Você costuma encarar as adversidades na esportiva, em </t>
    </r>
    <r>
      <rPr>
        <i/>
        <sz val="11"/>
        <color rgb="FF000000"/>
        <rFont val="Calibri"/>
        <family val="2"/>
        <scheme val="minor"/>
      </rPr>
      <t xml:space="preserve">fair-play </t>
    </r>
    <r>
      <rPr>
        <sz val="11"/>
        <color rgb="FF000000"/>
        <rFont val="Calibri"/>
        <family val="2"/>
        <scheme val="minor"/>
      </rPr>
      <t>(nota alta no item), ao invés de recair para os extremos da burla ou da severidade?</t>
    </r>
  </si>
  <si>
    <r>
      <t>Estressamento.</t>
    </r>
    <r>
      <rPr>
        <sz val="11"/>
        <color rgb="FF000000"/>
        <rFont val="Calibri"/>
        <family val="2"/>
        <scheme val="minor"/>
      </rPr>
      <t xml:space="preserve"> Você tende a estabelecer o próprio ritmo de trabalho no limite das capacidades (nota alta no item), ao invés de trabalhar mais sob pressão?</t>
    </r>
  </si>
  <si>
    <r>
      <t>Estudiosidade.</t>
    </r>
    <r>
      <rPr>
        <sz val="11"/>
        <color rgb="FF000000"/>
        <rFont val="Calibri"/>
        <family val="2"/>
        <scheme val="minor"/>
      </rPr>
      <t xml:space="preserve"> Você procura buscar conhecimento e compreensão do mundo que o cerca (nota alta no item), ou apresenta necedade (desinformação) e permanece no ignorantismo?</t>
    </r>
  </si>
  <si>
    <r>
      <t>Exaustividade.</t>
    </r>
    <r>
      <rPr>
        <sz val="11"/>
        <color rgb="FF000000"/>
        <rFont val="Calibri"/>
        <family val="2"/>
        <scheme val="minor"/>
      </rPr>
      <t xml:space="preserve"> O que prevalece em você: o estilo exaustivo (nota alta no item) ou a superficialidade nas abordagens de estudo e entendimento?</t>
    </r>
  </si>
  <si>
    <r>
      <t>Explicitação.</t>
    </r>
    <r>
      <rPr>
        <sz val="11"/>
        <color rgb="FF000000"/>
        <rFont val="Calibri"/>
        <family val="2"/>
        <scheme val="minor"/>
      </rPr>
      <t xml:space="preserve"> Você tem habilidade para se expressar de modo claro e compreensível na forma de ser (nota alta no item), ou apresenta tendência de ocultar objetivos e metas?</t>
    </r>
  </si>
  <si>
    <r>
      <t>Extroversão.</t>
    </r>
    <r>
      <rPr>
        <sz val="11"/>
        <color rgb="FF000000"/>
        <rFont val="Calibri"/>
        <family val="2"/>
        <scheme val="minor"/>
      </rPr>
      <t xml:space="preserve"> Você apresenta tendência para a extroversão (nota alta no item), ou ainda se atém a introversão?</t>
    </r>
  </si>
  <si>
    <r>
      <t>Felicidade.</t>
    </r>
    <r>
      <rPr>
        <sz val="11"/>
        <color rgb="FF000000"/>
        <rFont val="Calibri"/>
        <family val="2"/>
        <scheme val="minor"/>
      </rPr>
      <t xml:space="preserve"> A assunção de responsabilidades para você associa-se mais a felicidade (nota alta no item), ou a infelicidade?</t>
    </r>
  </si>
  <si>
    <r>
      <t>Flexibilidade.</t>
    </r>
    <r>
      <rPr>
        <sz val="11"/>
        <color rgb="FF000000"/>
        <rFont val="Calibri"/>
        <family val="2"/>
        <scheme val="minor"/>
      </rPr>
      <t xml:space="preserve"> Você tende à flexibilidade e diplomacia (nota alta no item), ou ainda prevalece a rigidez nos posicionamentos?</t>
    </r>
  </si>
  <si>
    <r>
      <t>Sensibilidade.</t>
    </r>
    <r>
      <rPr>
        <sz val="11"/>
        <color rgb="FF000000"/>
        <rFont val="Calibri"/>
        <family val="2"/>
        <scheme val="minor"/>
      </rPr>
      <t xml:space="preserve"> Como reage você diante das fraquezas ou deficiências alheias, seja de pessoas, animais, plantas ou demais seres da Natureza: de modo acolhedor (nota alta no item) ou discriminador? </t>
    </r>
  </si>
  <si>
    <r>
      <t>Fraternidade.</t>
    </r>
    <r>
      <rPr>
        <sz val="11"/>
        <color rgb="FF000000"/>
        <rFont val="Calibri"/>
        <family val="2"/>
        <scheme val="minor"/>
      </rPr>
      <t xml:space="preserve"> Você sabe se colocar no lugar dos outros, conduta altruísta (nota alta no item), ou tende a passar por cima de todos?</t>
    </r>
  </si>
  <si>
    <r>
      <t>Gastos.</t>
    </r>
    <r>
      <rPr>
        <sz val="11"/>
        <color rgb="FF000000"/>
        <rFont val="Calibri"/>
        <family val="2"/>
        <scheme val="minor"/>
      </rPr>
      <t xml:space="preserve"> A sua tendência maior é para desperdício (nota alta no item) em vez de controle maior do dinheiro?</t>
    </r>
  </si>
  <si>
    <r>
      <t>Generalismo.</t>
    </r>
    <r>
      <rPr>
        <sz val="11"/>
        <color rgb="FF000000"/>
        <rFont val="Calibri"/>
        <family val="2"/>
        <scheme val="minor"/>
      </rPr>
      <t xml:space="preserve"> Sua tendência maior é para desenvolver uma visão global de vida (nota alta no item), ao invés da monovisão em certos pontos de vista?</t>
    </r>
  </si>
  <si>
    <r>
      <t>Honestidade.</t>
    </r>
    <r>
      <rPr>
        <sz val="11"/>
        <color rgb="FF000000"/>
        <rFont val="Calibri"/>
        <family val="2"/>
        <scheme val="minor"/>
      </rPr>
      <t xml:space="preserve"> Você exibe retidão e sinceridade no trato justo e consistente para com os outros (nota alta no item), ou é pessoa tipicamente desonesta?</t>
    </r>
  </si>
  <si>
    <r>
      <t>Imediatismo.</t>
    </r>
    <r>
      <rPr>
        <sz val="11"/>
        <color rgb="FF000000"/>
        <rFont val="Calibri"/>
        <family val="2"/>
        <scheme val="minor"/>
      </rPr>
      <t xml:space="preserve"> Você encara a situações decisivas de vida com mais imediatismo (nota alta no item), ou protelação?</t>
    </r>
  </si>
  <si>
    <r>
      <t>Impavidez.</t>
    </r>
    <r>
      <rPr>
        <sz val="11"/>
        <color rgb="FF000000"/>
        <rFont val="Calibri"/>
        <family val="2"/>
        <scheme val="minor"/>
      </rPr>
      <t xml:space="preserve"> O seu nível de ousadia, agitação ou ansiedade para tomar à dianteira é alto (nota alta no item), médio ou baixo?</t>
    </r>
  </si>
  <si>
    <r>
      <t>Impetuosidade.</t>
    </r>
    <r>
      <rPr>
        <sz val="11"/>
        <color rgb="FF000000"/>
        <rFont val="Calibri"/>
        <family val="2"/>
        <scheme val="minor"/>
      </rPr>
      <t xml:space="preserve"> Você costuma expressar arrebatamento, excesso de vivacidade e entusiasmo (nota alta no item), ao invés de apatia?</t>
    </r>
  </si>
  <si>
    <r>
      <t>Imprudência.</t>
    </r>
    <r>
      <rPr>
        <sz val="11"/>
        <color rgb="FF000000"/>
        <rFont val="Calibri"/>
        <family val="2"/>
        <scheme val="minor"/>
      </rPr>
      <t xml:space="preserve"> Você frequentemente apresenta otimismo imprudente e descuidado (nota alta no item), ou isto é mais raro?</t>
    </r>
  </si>
  <si>
    <r>
      <t>Inibição.</t>
    </r>
    <r>
      <rPr>
        <sz val="11"/>
        <color rgb="FF000000"/>
        <rFont val="Calibri"/>
        <family val="2"/>
        <scheme val="minor"/>
      </rPr>
      <t xml:space="preserve"> Quanto a sua inibição em contextos não familiares é alta (nota alta no item), média, baixa ou inexistente?</t>
    </r>
  </si>
  <si>
    <r>
      <t>Insuflação.</t>
    </r>
    <r>
      <rPr>
        <sz val="11"/>
        <color rgb="FF000000"/>
        <rFont val="Calibri"/>
        <family val="2"/>
        <scheme val="minor"/>
      </rPr>
      <t xml:space="preserve"> Você tende a ser mais fácilmente insuflado e provocado (nota alta no item), ou isto é mais raro?</t>
    </r>
  </si>
  <si>
    <r>
      <t>Intempestividade.</t>
    </r>
    <r>
      <rPr>
        <sz val="11"/>
        <color rgb="FF000000"/>
        <rFont val="Calibri"/>
        <family val="2"/>
        <scheme val="minor"/>
      </rPr>
      <t xml:space="preserve"> Você apresenta tendência para intrusão e impropriedade (nota alta no item), ao invés de senso de adequação nas interrelações?</t>
    </r>
  </si>
  <si>
    <r>
      <t>Interação.</t>
    </r>
    <r>
      <rPr>
        <sz val="11"/>
        <color rgb="FF000000"/>
        <rFont val="Calibri"/>
        <family val="2"/>
        <scheme val="minor"/>
      </rPr>
      <t xml:space="preserve"> Você costuma interagir e lidar facilmente com estranhos (nota alta no item), ou evitar relações com eles?</t>
    </r>
  </si>
  <si>
    <r>
      <t>Interdependência.</t>
    </r>
    <r>
      <rPr>
        <sz val="11"/>
        <color rgb="FF000000"/>
        <rFont val="Calibri"/>
        <family val="2"/>
        <scheme val="minor"/>
      </rPr>
      <t xml:space="preserve"> Você exibe senso de interdependência aplicado ao convívio (nota alta no item), ao invés de cultivar dependências?</t>
    </r>
  </si>
  <si>
    <r>
      <t>Interesse.</t>
    </r>
    <r>
      <rPr>
        <sz val="11"/>
        <color rgb="FF000000"/>
        <rFont val="Calibri"/>
        <family val="2"/>
        <scheme val="minor"/>
      </rPr>
      <t xml:space="preserve"> Você apresenta ansiedade para assunção de novos trabalhos e retomar responsabilidades (nota alta no item), em vez de expressar desinteresse em começar a trabalhar?</t>
    </r>
  </si>
  <si>
    <r>
      <t>Intimidação.</t>
    </r>
    <r>
      <rPr>
        <sz val="11"/>
        <color rgb="FF000000"/>
        <rFont val="Calibri"/>
        <family val="2"/>
        <scheme val="minor"/>
      </rPr>
      <t xml:space="preserve"> Você se sente com frequência intimidado, ameaçado (nota alta no item), ou isto é uma conduta mais rara?</t>
    </r>
  </si>
  <si>
    <r>
      <t>Invulgaridade.</t>
    </r>
    <r>
      <rPr>
        <sz val="11"/>
        <color rgb="FF000000"/>
        <rFont val="Calibri"/>
        <family val="2"/>
        <scheme val="minor"/>
      </rPr>
      <t xml:space="preserve"> Você tende a ser inovativo (nota alta no item), ou está mais para o convencional?</t>
    </r>
  </si>
  <si>
    <r>
      <t>Irreverência.</t>
    </r>
    <r>
      <rPr>
        <sz val="11"/>
        <color rgb="FF000000"/>
        <rFont val="Calibri"/>
        <family val="2"/>
        <scheme val="minor"/>
      </rPr>
      <t xml:space="preserve"> Você exibe tendência à irreverência e quebrar protocolos (nota alta no item) ou prefere seguir regras? </t>
    </r>
  </si>
  <si>
    <r>
      <t>Irritabilidade.</t>
    </r>
    <r>
      <rPr>
        <sz val="11"/>
        <color rgb="FF000000"/>
        <rFont val="Calibri"/>
        <family val="2"/>
        <scheme val="minor"/>
      </rPr>
      <t xml:space="preserve"> Você tende a expressar raiva quando não consegue o desejado (nota alta no item), ou é mais paciente?</t>
    </r>
  </si>
  <si>
    <r>
      <t>Melindrismo.</t>
    </r>
    <r>
      <rPr>
        <sz val="11"/>
        <color rgb="FF000000"/>
        <rFont val="Calibri"/>
        <family val="2"/>
        <scheme val="minor"/>
      </rPr>
      <t xml:space="preserve"> Você costuma se chatear e se ofender com facilidade (nota alta no item), ou isto é mais raro?</t>
    </r>
  </si>
  <si>
    <r>
      <t>Melancolia.</t>
    </r>
    <r>
      <rPr>
        <sz val="11"/>
        <color rgb="FF000000"/>
        <rFont val="Calibri"/>
        <family val="2"/>
        <scheme val="minor"/>
      </rPr>
      <t xml:space="preserve"> Você apresenta afinidade com as artes, filmes e músicas melancólicas (nota alta no item), ou tende à intolerância?</t>
    </r>
  </si>
  <si>
    <r>
      <t>Minuciosidade.</t>
    </r>
    <r>
      <rPr>
        <sz val="11"/>
        <color rgb="FF000000"/>
        <rFont val="Calibri"/>
        <family val="2"/>
        <scheme val="minor"/>
      </rPr>
      <t xml:space="preserve"> Você exibe senso de detalhismo (nota alta no item), ao invés de buscar irracionalmente o perfeccionismo?</t>
    </r>
  </si>
  <si>
    <r>
      <t>Motivação.</t>
    </r>
    <r>
      <rPr>
        <sz val="11"/>
        <color rgb="FF000000"/>
        <rFont val="Calibri"/>
        <family val="2"/>
        <scheme val="minor"/>
      </rPr>
      <t xml:space="preserve"> Você tem ânimo e disposição pessoal autopotencializada (nota alta no item), ao invés de se apresentar desregrado e em subnível?</t>
    </r>
  </si>
  <si>
    <r>
      <t>Mordacidade.</t>
    </r>
    <r>
      <rPr>
        <sz val="11"/>
        <color rgb="FF000000"/>
        <rFont val="Calibri"/>
        <family val="2"/>
        <scheme val="minor"/>
      </rPr>
      <t xml:space="preserve"> Você apresenta conduta incisiva, satírica e cáustica (nota alta no item), em vez de mais conciliatória?</t>
    </r>
  </si>
  <si>
    <r>
      <t>Natureza.</t>
    </r>
    <r>
      <rPr>
        <sz val="11"/>
        <color rgb="FF000000"/>
        <rFont val="Calibri"/>
        <family val="2"/>
        <scheme val="minor"/>
      </rPr>
      <t xml:space="preserve"> Você tem ligação forte (nota alta no item) ou fraca com a Natureza?</t>
    </r>
  </si>
  <si>
    <r>
      <t>Omissiva.</t>
    </r>
    <r>
      <rPr>
        <sz val="11"/>
        <color rgb="FF000000"/>
        <rFont val="Calibri"/>
        <family val="2"/>
        <scheme val="minor"/>
      </rPr>
      <t xml:space="preserve"> Você lida positivamente diante das necessidades de omissão (nota alta no item)? Ou costuma se omitir instintivamente?</t>
    </r>
  </si>
  <si>
    <r>
      <t>Otimismo.</t>
    </r>
    <r>
      <rPr>
        <sz val="11"/>
        <color rgb="FF000000"/>
        <rFont val="Calibri"/>
        <family val="2"/>
        <scheme val="minor"/>
      </rPr>
      <t xml:space="preserve"> Você é mais favorável ao otimismo realista (nota alta no item) do que o pessimismo desestimulante?</t>
    </r>
  </si>
  <si>
    <r>
      <t>Pacificidade.</t>
    </r>
    <r>
      <rPr>
        <sz val="11"/>
        <color rgb="FF000000"/>
        <rFont val="Calibri"/>
        <family val="2"/>
        <scheme val="minor"/>
      </rPr>
      <t xml:space="preserve"> Você tem o hábito de nutrir mais o espírito pacifista (nota alta no item) do que o belicoso?</t>
    </r>
  </si>
  <si>
    <r>
      <t>Polidez.</t>
    </r>
    <r>
      <rPr>
        <sz val="11"/>
        <color rgb="FF000000"/>
        <rFont val="Calibri"/>
        <family val="2"/>
        <scheme val="minor"/>
      </rPr>
      <t xml:space="preserve"> Você expressa mais cortesia, civilidade e gentileza (nota alta no item) do que rudeza, incivilidade e grosseria?</t>
    </r>
  </si>
  <si>
    <r>
      <t>Pragmatismo.</t>
    </r>
    <r>
      <rPr>
        <sz val="11"/>
        <color rgb="FF000000"/>
        <rFont val="Calibri"/>
        <family val="2"/>
        <scheme val="minor"/>
      </rPr>
      <t xml:space="preserve"> Você tende a postura prática, objetiva e sem romantização (nota alta no item), ou se preocupa em agradar os outros?</t>
    </r>
  </si>
  <si>
    <r>
      <t>Preterição.</t>
    </r>
    <r>
      <rPr>
        <sz val="11"/>
        <color rgb="FF000000"/>
        <rFont val="Calibri"/>
        <family val="2"/>
        <scheme val="minor"/>
      </rPr>
      <t xml:space="preserve"> Quanto ao sentimento de rejeição e aos insultos você apresenta alta sensibilidade ao invés de indiferença (nota alta no item)?</t>
    </r>
  </si>
  <si>
    <r>
      <t>Protelação.</t>
    </r>
    <r>
      <rPr>
        <sz val="11"/>
        <color rgb="FF000000"/>
        <rFont val="Calibri"/>
        <family val="2"/>
        <scheme val="minor"/>
      </rPr>
      <t xml:space="preserve"> Você costuma procrastinar os atos e ações (nota alta no item), ao invés de se antecipar a elas?</t>
    </r>
  </si>
  <si>
    <r>
      <t>Psicomotricidade.</t>
    </r>
    <r>
      <rPr>
        <sz val="11"/>
        <color rgb="FF000000"/>
        <rFont val="Calibri"/>
        <family val="2"/>
        <scheme val="minor"/>
      </rPr>
      <t xml:space="preserve"> A sua frequência na busca por atividades é alta (nota alta no item), média ou baixa?</t>
    </r>
  </si>
  <si>
    <r>
      <t>Psiquismo.</t>
    </r>
    <r>
      <rPr>
        <sz val="11"/>
        <color rgb="FF000000"/>
        <rFont val="Calibri"/>
        <family val="2"/>
        <scheme val="minor"/>
      </rPr>
      <t xml:space="preserve"> Você tende naturalmente para o taquipsiquismo (nota alta no item) em lugar de apresentar bradipsiquismo?</t>
    </r>
  </si>
  <si>
    <r>
      <t>Racionalidade.</t>
    </r>
    <r>
      <rPr>
        <sz val="11"/>
        <color rgb="FF000000"/>
        <rFont val="Calibri"/>
        <family val="2"/>
        <scheme val="minor"/>
      </rPr>
      <t xml:space="preserve"> Em você predomina a racionalidade (nota alta no item), ou ainda está envolto com a emocionalidade?</t>
    </r>
  </si>
  <si>
    <r>
      <t>Realismo.</t>
    </r>
    <r>
      <rPr>
        <sz val="11"/>
        <color rgb="FF000000"/>
        <rFont val="Calibri"/>
        <family val="2"/>
        <scheme val="minor"/>
      </rPr>
      <t xml:space="preserve"> Você exprime senso aguçado de pertencimento à realidade (nota alta no item), ou é fugidio?</t>
    </r>
  </si>
  <si>
    <r>
      <t>Reciprocidade.</t>
    </r>
    <r>
      <rPr>
        <sz val="11"/>
        <color rgb="FF000000"/>
        <rFont val="Calibri"/>
        <family val="2"/>
        <scheme val="minor"/>
      </rPr>
      <t xml:space="preserve"> Você se sente satisfeito ao poder realizar intercâmbios de informações, bens, recursos e ajuda mútua em geral?</t>
    </r>
  </si>
  <si>
    <r>
      <t>Recompensa.</t>
    </r>
    <r>
      <rPr>
        <sz val="11"/>
        <color rgb="FF000000"/>
        <rFont val="Calibri"/>
        <family val="2"/>
        <scheme val="minor"/>
      </rPr>
      <t xml:space="preserve"> Você costuma intensificar esforços para antecipar recompensas (nota alta no item) em vez de despretensão em conquistá-las?</t>
    </r>
  </si>
  <si>
    <r>
      <t>Refratariedade.</t>
    </r>
    <r>
      <rPr>
        <sz val="11"/>
        <color rgb="FF000000"/>
        <rFont val="Calibri"/>
        <family val="2"/>
        <scheme val="minor"/>
      </rPr>
      <t xml:space="preserve"> Você tem habilidade para superar humilhações de modo rápido (nota alta no item) ou lento?</t>
    </r>
  </si>
  <si>
    <r>
      <t>Repugnância.</t>
    </r>
    <r>
      <rPr>
        <sz val="11"/>
        <color rgb="FF000000"/>
        <rFont val="Calibri"/>
        <family val="2"/>
        <scheme val="minor"/>
      </rPr>
      <t xml:space="preserve"> Você costuma reagir com asco, nojo ou repugnância diante de objetos, seres ou situações com os quais não sente afinidade, ou seja, as situações excêntricas?</t>
    </r>
  </si>
  <si>
    <r>
      <t>Reserva.</t>
    </r>
    <r>
      <rPr>
        <sz val="11"/>
        <color rgb="FF000000"/>
        <rFont val="Calibri"/>
        <family val="2"/>
        <scheme val="minor"/>
      </rPr>
      <t xml:space="preserve"> Você costuma preferir a privacidade (nota alta no item) ao invés da abertura íntima?</t>
    </r>
  </si>
  <si>
    <r>
      <t>Ressentimento.</t>
    </r>
    <r>
      <rPr>
        <sz val="11"/>
        <color rgb="FF000000"/>
        <rFont val="Calibri"/>
        <family val="2"/>
        <scheme val="minor"/>
      </rPr>
      <t xml:space="preserve"> Você tende ao ressentimento diante de críticas e desaprovações (nota alta no item), ou fica mais indiferente?</t>
    </r>
  </si>
  <si>
    <r>
      <t>Retração.</t>
    </r>
    <r>
      <rPr>
        <sz val="11"/>
        <color rgb="FF000000"/>
        <rFont val="Calibri"/>
        <family val="2"/>
        <scheme val="minor"/>
      </rPr>
      <t xml:space="preserve"> Normalmente, no dia a dia, você não costuma expor seus sentimentos aos outros, ou é mais retraído (nota alta no item)?</t>
    </r>
  </si>
  <si>
    <r>
      <t>Romantismo.</t>
    </r>
    <r>
      <rPr>
        <sz val="11"/>
        <color rgb="FF000000"/>
        <rFont val="Calibri"/>
        <family val="2"/>
        <scheme val="minor"/>
      </rPr>
      <t xml:space="preserve"> Você costuma carregar o afeto no romantismo e na paixão (nota alta no item), ao invés de ser mais centrado e contido?</t>
    </r>
  </si>
  <si>
    <r>
      <t>Ruminação.</t>
    </r>
    <r>
      <rPr>
        <sz val="11"/>
        <color rgb="FF000000"/>
        <rFont val="Calibri"/>
        <family val="2"/>
        <scheme val="minor"/>
      </rPr>
      <t xml:space="preserve"> Você costuma ruminar experiências negativas: durante curtos (nota alta) ou longos (nota baixa) períodos de tempo?</t>
    </r>
  </si>
  <si>
    <r>
      <t>Saldo.</t>
    </r>
    <r>
      <rPr>
        <sz val="11"/>
        <color rgb="FF000000"/>
        <rFont val="Calibri"/>
        <family val="2"/>
        <scheme val="minor"/>
      </rPr>
      <t xml:space="preserve"> O saldo das suas atividades e ações é superavitário (nota alta no item), ou deficitário?</t>
    </r>
  </si>
  <si>
    <r>
      <t>Sanidade.</t>
    </r>
    <r>
      <rPr>
        <sz val="11"/>
        <color rgb="FF000000"/>
        <rFont val="Calibri"/>
        <family val="2"/>
        <scheme val="minor"/>
      </rPr>
      <t xml:space="preserve"> Você costuma manter equilíbrio consigo mesmo e com o ambiente (nota alta no item), sem se deixar levar pelo desequilíbrio e a entropia?</t>
    </r>
  </si>
  <si>
    <r>
      <t>Sensitividade.</t>
    </r>
    <r>
      <rPr>
        <sz val="11"/>
        <color rgb="FF000000"/>
        <rFont val="Calibri"/>
        <family val="2"/>
        <scheme val="minor"/>
      </rPr>
      <t xml:space="preserve"> Você busca prospecção e interação com a extrafisicalidade pelo parapsiquismo (nota alta no item) em vez de reduzir as abordagens à materialidade?</t>
    </r>
  </si>
  <si>
    <r>
      <t>Serenidade.</t>
    </r>
    <r>
      <rPr>
        <sz val="11"/>
        <color rgb="FF000000"/>
        <rFont val="Calibri"/>
        <family val="2"/>
        <scheme val="minor"/>
      </rPr>
      <t xml:space="preserve"> Em você predominam ações e reações com serenidade (nota alta no item) ou ansiedade?</t>
    </r>
  </si>
  <si>
    <r>
      <t>Seriedade.</t>
    </r>
    <r>
      <rPr>
        <sz val="11"/>
        <color rgb="FF000000"/>
        <rFont val="Calibri"/>
        <family val="2"/>
        <scheme val="minor"/>
      </rPr>
      <t xml:space="preserve"> Sua tendência natural de ser é para seriedade (nota alta no item), ao invés do descompromisso?</t>
    </r>
  </si>
  <si>
    <r>
      <t>Solenidade.</t>
    </r>
    <r>
      <rPr>
        <sz val="11"/>
        <color rgb="FF000000"/>
        <rFont val="Calibri"/>
        <family val="2"/>
        <scheme val="minor"/>
      </rPr>
      <t xml:space="preserve"> Você tende mais para a solenidade e formalidade (nota alta no item), ao invés da irreverência e informalidade?</t>
    </r>
  </si>
  <si>
    <r>
      <t>Submissão.</t>
    </r>
    <r>
      <rPr>
        <sz val="11"/>
        <color rgb="FF000000"/>
        <rFont val="Calibri"/>
        <family val="2"/>
        <scheme val="minor"/>
      </rPr>
      <t xml:space="preserve"> A sua tendência natural é de ser altamente responsivo, independente ou submisso (nota alta neste ítem) em relação às pressões sociais?</t>
    </r>
  </si>
  <si>
    <r>
      <t>Subordinação.</t>
    </r>
    <r>
      <rPr>
        <sz val="11"/>
        <color rgb="FF000000"/>
        <rFont val="Calibri"/>
        <family val="2"/>
        <scheme val="minor"/>
      </rPr>
      <t xml:space="preserve"> Como reage você às ordens recebidas: insubmisso, segue com desdém, segue à risca, ou se sente confiante para ajustes durante a realização (nota alta neste item)?</t>
    </r>
  </si>
  <si>
    <r>
      <t>Taciturnidade.</t>
    </r>
    <r>
      <rPr>
        <sz val="11"/>
        <color rgb="FF000000"/>
        <rFont val="Calibri"/>
        <family val="2"/>
        <scheme val="minor"/>
      </rPr>
      <t xml:space="preserve"> Você apresenta tendência maior para a melancolia independente, ao invés de alegria?</t>
    </r>
  </si>
  <si>
    <r>
      <t>Taxonomia.</t>
    </r>
    <r>
      <rPr>
        <sz val="11"/>
        <color rgb="FF000000"/>
        <rFont val="Calibri"/>
        <family val="2"/>
        <scheme val="minor"/>
      </rPr>
      <t xml:space="preserve"> Você apresenta mais facilidade para nomear objetos e seres em geral (nota alta neste item) ou tem dificuldade em nomeá-los?</t>
    </r>
  </si>
  <si>
    <r>
      <t>Tolerância.</t>
    </r>
    <r>
      <rPr>
        <sz val="11"/>
        <color rgb="FF000000"/>
        <rFont val="Calibri"/>
        <family val="2"/>
        <scheme val="minor"/>
      </rPr>
      <t xml:space="preserve"> Você tolera bem as atividades de rotina (nota alta no item) em vez de ser intolerante e multívolo?</t>
    </r>
  </si>
  <si>
    <r>
      <t>Tonicidade.</t>
    </r>
    <r>
      <rPr>
        <sz val="11"/>
        <color rgb="FF000000"/>
        <rFont val="Calibri"/>
        <family val="2"/>
        <scheme val="minor"/>
      </rPr>
      <t xml:space="preserve"> Você tende ao predomínio de atividades revigorantes (nota alta no item), ao invés de extenuar-se por tristeza depressiva?</t>
    </r>
  </si>
  <si>
    <r>
      <t>Universalismo.</t>
    </r>
    <r>
      <rPr>
        <sz val="11"/>
        <color rgb="FF000000"/>
        <rFont val="Calibri"/>
        <family val="2"/>
        <scheme val="minor"/>
      </rPr>
      <t xml:space="preserve"> Você apresenta maior tendência para a interatividade do universalismo (nota alta no item), ou ainda se compraz com a exclusividade do elitismo?</t>
    </r>
  </si>
  <si>
    <r>
      <t>Vaidade.</t>
    </r>
    <r>
      <rPr>
        <sz val="11"/>
        <color rgb="FF000000"/>
        <rFont val="Calibri"/>
        <family val="2"/>
        <scheme val="minor"/>
      </rPr>
      <t xml:space="preserve"> Você tende à arrogância, ao desdém, à húbris e ao egocentrismo (nota alta no item), ao invés de manifestar modéstia espontânea?</t>
    </r>
  </si>
  <si>
    <r>
      <t>Voluntariado.</t>
    </r>
    <r>
      <rPr>
        <sz val="11"/>
        <color rgb="FF000000"/>
        <rFont val="Calibri"/>
        <family val="2"/>
        <scheme val="minor"/>
      </rPr>
      <t xml:space="preserve"> Você se predispõe ao trabalho voluntário ante a demanda iminente (nota alta no item), ou se esquiva?</t>
    </r>
  </si>
  <si>
    <r>
      <t>Zooafinização.</t>
    </r>
    <r>
      <rPr>
        <sz val="11"/>
        <color rgb="FF000000"/>
        <rFont val="Calibri"/>
        <family val="2"/>
        <scheme val="minor"/>
      </rPr>
      <t xml:space="preserve"> Você tem capacidade de cativar afinidade sadia com os animais (nota alta no item), ao invés de manipulá-los ou rechaçá-los?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</si>
</sst>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7" tint="0.59999389629810485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ck">
        <color rgb="FFFF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9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20" fillId="0" borderId="0" xfId="0" applyFo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0" fillId="7" borderId="6" xfId="0" applyFill="1" applyBorder="1" applyAlignment="1">
      <alignment horizontal="center" vertical="center"/>
    </xf>
    <xf numFmtId="0" fontId="6" fillId="7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7" borderId="0" xfId="0" applyFont="1" applyFill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9" fillId="7" borderId="6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26" fillId="9" borderId="0" xfId="0" applyFont="1" applyFill="1"/>
    <xf numFmtId="0" fontId="26" fillId="9" borderId="0" xfId="0" applyFont="1" applyFill="1" applyAlignment="1">
      <alignment horizontal="right"/>
    </xf>
    <xf numFmtId="0" fontId="28" fillId="0" borderId="0" xfId="0" applyFont="1" applyFill="1"/>
    <xf numFmtId="0" fontId="26" fillId="10" borderId="0" xfId="0" applyFont="1" applyFill="1"/>
    <xf numFmtId="0" fontId="26" fillId="10" borderId="0" xfId="0" applyFont="1" applyFill="1" applyAlignment="1">
      <alignment horizontal="right"/>
    </xf>
    <xf numFmtId="0" fontId="26" fillId="11" borderId="0" xfId="0" applyFont="1" applyFill="1"/>
    <xf numFmtId="0" fontId="26" fillId="11" borderId="0" xfId="0" applyFont="1" applyFill="1" applyAlignment="1">
      <alignment horizontal="righ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8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  <xf numFmtId="165" fontId="30" fillId="4" borderId="0" xfId="0" applyNumberFormat="1" applyFont="1" applyFill="1" applyAlignment="1">
      <alignment horizontal="center"/>
    </xf>
    <xf numFmtId="164" fontId="30" fillId="4" borderId="0" xfId="0" applyNumberFormat="1" applyFont="1" applyFill="1" applyAlignment="1">
      <alignment horizontal="center"/>
    </xf>
    <xf numFmtId="0" fontId="30" fillId="4" borderId="0" xfId="0" applyFont="1" applyFill="1" applyAlignment="1">
      <alignment horizontal="left" vertical="center"/>
    </xf>
    <xf numFmtId="0" fontId="30" fillId="4" borderId="0" xfId="0" applyFont="1" applyFill="1" applyAlignment="1">
      <alignment horizontal="center" vertical="center"/>
    </xf>
    <xf numFmtId="0" fontId="0" fillId="8" borderId="0" xfId="0" applyFill="1" applyAlignment="1">
      <alignment horizontal="left" vertical="center"/>
    </xf>
    <xf numFmtId="0" fontId="0" fillId="8" borderId="0" xfId="0" applyFill="1" applyAlignment="1">
      <alignment horizontal="center" vertical="center"/>
    </xf>
    <xf numFmtId="0" fontId="0" fillId="8" borderId="0" xfId="0" applyFill="1"/>
    <xf numFmtId="0" fontId="0" fillId="0" borderId="9" xfId="0" applyBorder="1" applyAlignment="1">
      <alignment horizontal="left" vertical="center"/>
    </xf>
    <xf numFmtId="9" fontId="0" fillId="0" borderId="0" xfId="0" applyNumberFormat="1"/>
    <xf numFmtId="165" fontId="0" fillId="0" borderId="0" xfId="0" applyNumberFormat="1"/>
    <xf numFmtId="0" fontId="26" fillId="12" borderId="0" xfId="0" applyFont="1" applyFill="1"/>
    <xf numFmtId="0" fontId="0" fillId="0" borderId="0" xfId="0" applyFont="1"/>
    <xf numFmtId="0" fontId="5" fillId="2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0" fillId="4" borderId="0" xfId="0" applyFont="1" applyFill="1" applyAlignment="1">
      <alignment horizontal="justify" vertical="center"/>
    </xf>
    <xf numFmtId="0" fontId="31" fillId="0" borderId="0" xfId="0" applyFont="1" applyFill="1" applyAlignment="1">
      <alignment horizontal="justify" vertical="center"/>
    </xf>
    <xf numFmtId="0" fontId="32" fillId="13" borderId="0" xfId="0" applyFont="1" applyFill="1" applyAlignment="1">
      <alignment vertical="center" wrapText="1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33" fillId="5" borderId="3" xfId="0" applyFont="1" applyFill="1" applyBorder="1" applyAlignment="1">
      <alignment horizontal="center" vertical="center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0" fillId="14" borderId="0" xfId="0" applyFill="1" applyAlignment="1">
      <alignment vertical="center"/>
    </xf>
    <xf numFmtId="0" fontId="21" fillId="14" borderId="0" xfId="0" applyFont="1" applyFill="1" applyAlignment="1">
      <alignment horizontal="right" vertical="center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17" fillId="15" borderId="22" xfId="0" applyFont="1" applyFill="1" applyBorder="1" applyAlignment="1">
      <alignment horizontal="center" vertical="center"/>
    </xf>
    <xf numFmtId="0" fontId="17" fillId="15" borderId="23" xfId="0" applyFont="1" applyFill="1" applyBorder="1" applyAlignment="1">
      <alignment horizontal="center" vertical="center"/>
    </xf>
    <xf numFmtId="0" fontId="17" fillId="1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4" borderId="0" xfId="0" applyFill="1"/>
    <xf numFmtId="0" fontId="6" fillId="0" borderId="6" xfId="0" applyFont="1" applyFill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36" fillId="16" borderId="28" xfId="0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4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17" borderId="0" xfId="0" applyFill="1" applyAlignment="1">
      <alignment vertical="center"/>
    </xf>
    <xf numFmtId="0" fontId="0" fillId="17" borderId="0" xfId="0" applyFill="1" applyAlignment="1">
      <alignment horizontal="center" vertical="center"/>
    </xf>
    <xf numFmtId="0" fontId="3" fillId="17" borderId="0" xfId="0" applyFont="1" applyFill="1" applyAlignment="1">
      <alignment vertical="top" wrapText="1"/>
    </xf>
    <xf numFmtId="0" fontId="3" fillId="17" borderId="0" xfId="0" applyFont="1" applyFill="1" applyAlignment="1">
      <alignment horizontal="left" vertical="center" wrapText="1"/>
    </xf>
    <xf numFmtId="0" fontId="3" fillId="17" borderId="0" xfId="0" applyFont="1" applyFill="1" applyAlignment="1">
      <alignment horizontal="right" vertical="center" wrapText="1"/>
    </xf>
    <xf numFmtId="0" fontId="3" fillId="17" borderId="0" xfId="0" applyFont="1" applyFill="1" applyAlignment="1">
      <alignment horizontal="center" vertical="center" wrapText="1"/>
    </xf>
    <xf numFmtId="0" fontId="0" fillId="17" borderId="0" xfId="0" applyFill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32" xfId="0" applyBorder="1" applyAlignment="1">
      <alignment horizontal="right" vertical="center"/>
    </xf>
    <xf numFmtId="0" fontId="2" fillId="0" borderId="32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2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7" fillId="11" borderId="3" xfId="0" applyFont="1" applyFill="1" applyBorder="1" applyAlignment="1">
      <alignment horizontal="left"/>
    </xf>
    <xf numFmtId="0" fontId="27" fillId="11" borderId="0" xfId="0" applyFont="1" applyFill="1" applyBorder="1" applyAlignment="1">
      <alignment horizontal="left"/>
    </xf>
    <xf numFmtId="0" fontId="27" fillId="10" borderId="3" xfId="0" applyFont="1" applyFill="1" applyBorder="1" applyAlignment="1">
      <alignment horizontal="left"/>
    </xf>
    <xf numFmtId="0" fontId="27" fillId="10" borderId="0" xfId="0" applyFont="1" applyFill="1" applyBorder="1" applyAlignment="1">
      <alignment horizontal="left"/>
    </xf>
    <xf numFmtId="0" fontId="27" fillId="9" borderId="3" xfId="0" applyFont="1" applyFill="1" applyBorder="1" applyAlignment="1">
      <alignment horizontal="left"/>
    </xf>
    <xf numFmtId="0" fontId="27" fillId="9" borderId="0" xfId="0" applyFont="1" applyFill="1" applyBorder="1" applyAlignment="1">
      <alignment horizontal="left"/>
    </xf>
    <xf numFmtId="0" fontId="34" fillId="4" borderId="0" xfId="0" applyFont="1" applyFill="1" applyAlignment="1">
      <alignment horizontal="center" vertical="center"/>
    </xf>
    <xf numFmtId="165" fontId="35" fillId="4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9" fillId="0" borderId="0" xfId="0" applyFont="1" applyFill="1" applyAlignment="1">
      <alignment horizontal="center"/>
    </xf>
    <xf numFmtId="0" fontId="3" fillId="0" borderId="3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left" vertical="top" wrapText="1"/>
    </xf>
    <xf numFmtId="0" fontId="23" fillId="4" borderId="4" xfId="0" applyFont="1" applyFill="1" applyBorder="1" applyAlignment="1">
      <alignment horizontal="center" vertical="center"/>
    </xf>
    <xf numFmtId="0" fontId="4" fillId="0" borderId="27" xfId="0" applyFont="1" applyBorder="1" applyAlignment="1" applyProtection="1">
      <alignment horizontal="left" vertical="center" wrapText="1"/>
      <protection hidden="1"/>
    </xf>
    <xf numFmtId="0" fontId="16" fillId="6" borderId="26" xfId="0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Normal" xfId="0" builtinId="0"/>
  </cellStyles>
  <dxfs count="61"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249977111117893"/>
      </font>
      <fill>
        <patternFill patternType="none">
          <fgColor indexed="64"/>
          <bgColor auto="1"/>
        </patternFill>
      </fill>
      <border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249977111117893"/>
      </font>
      <fill>
        <patternFill patternType="none">
          <fgColor indexed="64"/>
          <bgColor auto="1"/>
        </patternFill>
      </fill>
      <border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249977111117893"/>
      </font>
      <fill>
        <patternFill patternType="none">
          <fgColor indexed="64"/>
          <bgColor auto="1"/>
        </patternFill>
      </fill>
      <border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249977111117893"/>
      </font>
      <fill>
        <patternFill patternType="none">
          <fgColor indexed="64"/>
          <bgColor auto="1"/>
        </patternFill>
      </fill>
      <border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249977111117893"/>
      </font>
      <fill>
        <patternFill patternType="none">
          <fgColor indexed="64"/>
          <bgColor auto="1"/>
        </patternFill>
      </fill>
      <border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249977111117893"/>
      </font>
      <fill>
        <patternFill patternType="none">
          <fgColor indexed="64"/>
          <bgColor auto="1"/>
        </patternFill>
      </fill>
      <border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249977111117893"/>
      </font>
      <fill>
        <patternFill patternType="none">
          <fgColor indexed="64"/>
          <bgColor auto="1"/>
        </patternFill>
      </fill>
      <border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249977111117893"/>
      </font>
      <fill>
        <patternFill patternType="none">
          <fgColor indexed="64"/>
          <bgColor auto="1"/>
        </patternFill>
      </fill>
      <border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249977111117893"/>
      </font>
      <fill>
        <patternFill patternType="none">
          <fgColor indexed="64"/>
          <bgColor auto="1"/>
        </patternFill>
      </fill>
      <border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249977111117893"/>
      </font>
      <fill>
        <patternFill patternType="none">
          <fgColor indexed="64"/>
          <bgColor auto="1"/>
        </patternFill>
      </fill>
      <border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249977111117893"/>
      </font>
      <fill>
        <patternFill patternType="none">
          <fgColor indexed="64"/>
          <bgColor auto="1"/>
        </patternFill>
      </fill>
      <border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249977111117893"/>
      </font>
      <fill>
        <patternFill patternType="none">
          <fgColor indexed="64"/>
          <bgColor auto="1"/>
        </patternFill>
      </fill>
      <border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</border>
    </dxf>
    <dxf>
      <font>
        <color rgb="FF0000FF"/>
      </font>
      <fill>
        <patternFill patternType="none">
          <fgColor indexed="64"/>
          <bgColor auto="1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0.39997558519241921"/>
      </font>
      <fill>
        <patternFill patternType="solid">
          <fgColor indexed="64"/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Autoconscienciometria - Gráfico Radar</a:t>
            </a:r>
          </a:p>
        </c:rich>
      </c:tx>
      <c:overlay val="0"/>
    </c:title>
    <c:autoTitleDeleted val="0"/>
    <c:plotArea>
      <c:layout/>
      <c:radarChart>
        <c:radarStyle val="filled"/>
        <c:varyColors val="0"/>
        <c:ser>
          <c:idx val="0"/>
          <c:order val="0"/>
          <c:dLbls>
            <c:delete val="1"/>
          </c:dLbls>
          <c:cat>
            <c:strRef>
              <c:f>Dados!$A$3:$A$14</c:f>
              <c:strCache>
                <c:ptCount val="12"/>
                <c:pt idx="0">
                  <c:v>1. Alheado</c:v>
                </c:pt>
                <c:pt idx="1">
                  <c:v>2. Assistencial</c:v>
                </c:pt>
                <c:pt idx="2">
                  <c:v>3. Autossuficiente</c:v>
                </c:pt>
                <c:pt idx="3">
                  <c:v>4. Científico</c:v>
                </c:pt>
                <c:pt idx="4">
                  <c:v>5. Liderança</c:v>
                </c:pt>
                <c:pt idx="5">
                  <c:v>6. Egocêntrico</c:v>
                </c:pt>
                <c:pt idx="6">
                  <c:v>7. Emotivo</c:v>
                </c:pt>
                <c:pt idx="7">
                  <c:v>8. Instintivo</c:v>
                </c:pt>
                <c:pt idx="8">
                  <c:v>9. Interativo</c:v>
                </c:pt>
                <c:pt idx="9">
                  <c:v>10. Perseverante</c:v>
                </c:pt>
                <c:pt idx="10">
                  <c:v>11. Psíquico</c:v>
                </c:pt>
                <c:pt idx="11">
                  <c:v>12. Responsável</c:v>
                </c:pt>
              </c:strCache>
            </c:strRef>
          </c:cat>
          <c:val>
            <c:numRef>
              <c:f>Dados!$B$3:$B$14</c:f>
              <c:numCache>
                <c:formatCode>General</c:formatCode>
                <c:ptCount val="12"/>
                <c:pt idx="0">
                  <c:v>84.0</c:v>
                </c:pt>
                <c:pt idx="1">
                  <c:v>100.0</c:v>
                </c:pt>
                <c:pt idx="2">
                  <c:v>106.0</c:v>
                </c:pt>
                <c:pt idx="3">
                  <c:v>99.0</c:v>
                </c:pt>
                <c:pt idx="4">
                  <c:v>91.0</c:v>
                </c:pt>
                <c:pt idx="5">
                  <c:v>92.0</c:v>
                </c:pt>
                <c:pt idx="6">
                  <c:v>86.0</c:v>
                </c:pt>
                <c:pt idx="7">
                  <c:v>91.0</c:v>
                </c:pt>
                <c:pt idx="8">
                  <c:v>95.0</c:v>
                </c:pt>
                <c:pt idx="9">
                  <c:v>97.0</c:v>
                </c:pt>
                <c:pt idx="10">
                  <c:v>95.0</c:v>
                </c:pt>
                <c:pt idx="11">
                  <c:v>97.0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138266680"/>
        <c:axId val="2020942712"/>
      </c:radarChart>
      <c:catAx>
        <c:axId val="21382666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20942712"/>
        <c:crosses val="autoZero"/>
        <c:auto val="1"/>
        <c:lblAlgn val="ctr"/>
        <c:lblOffset val="100"/>
        <c:noMultiLvlLbl val="0"/>
      </c:catAx>
      <c:valAx>
        <c:axId val="20209427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38266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Autoconscienciometria - Gráfico de Barras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7080742418291"/>
          <c:y val="0.177090698444757"/>
          <c:w val="0.707141732435619"/>
          <c:h val="0.75813658587391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Dados!$A$3:$A$14</c:f>
              <c:strCache>
                <c:ptCount val="12"/>
                <c:pt idx="0">
                  <c:v>1. Alheado</c:v>
                </c:pt>
                <c:pt idx="1">
                  <c:v>2. Assistencial</c:v>
                </c:pt>
                <c:pt idx="2">
                  <c:v>3. Autossuficiente</c:v>
                </c:pt>
                <c:pt idx="3">
                  <c:v>4. Científico</c:v>
                </c:pt>
                <c:pt idx="4">
                  <c:v>5. Liderança</c:v>
                </c:pt>
                <c:pt idx="5">
                  <c:v>6. Egocêntrico</c:v>
                </c:pt>
                <c:pt idx="6">
                  <c:v>7. Emotivo</c:v>
                </c:pt>
                <c:pt idx="7">
                  <c:v>8. Instintivo</c:v>
                </c:pt>
                <c:pt idx="8">
                  <c:v>9. Interativo</c:v>
                </c:pt>
                <c:pt idx="9">
                  <c:v>10. Perseverante</c:v>
                </c:pt>
                <c:pt idx="10">
                  <c:v>11. Psíquico</c:v>
                </c:pt>
                <c:pt idx="11">
                  <c:v>12. Responsável</c:v>
                </c:pt>
              </c:strCache>
            </c:strRef>
          </c:cat>
          <c:val>
            <c:numRef>
              <c:f>Dados!$B$3:$B$14</c:f>
              <c:numCache>
                <c:formatCode>General</c:formatCode>
                <c:ptCount val="12"/>
                <c:pt idx="0">
                  <c:v>84.0</c:v>
                </c:pt>
                <c:pt idx="1">
                  <c:v>100.0</c:v>
                </c:pt>
                <c:pt idx="2">
                  <c:v>106.0</c:v>
                </c:pt>
                <c:pt idx="3">
                  <c:v>99.0</c:v>
                </c:pt>
                <c:pt idx="4">
                  <c:v>91.0</c:v>
                </c:pt>
                <c:pt idx="5">
                  <c:v>92.0</c:v>
                </c:pt>
                <c:pt idx="6">
                  <c:v>86.0</c:v>
                </c:pt>
                <c:pt idx="7">
                  <c:v>91.0</c:v>
                </c:pt>
                <c:pt idx="8">
                  <c:v>95.0</c:v>
                </c:pt>
                <c:pt idx="9">
                  <c:v>97.0</c:v>
                </c:pt>
                <c:pt idx="10">
                  <c:v>95.0</c:v>
                </c:pt>
                <c:pt idx="11">
                  <c:v>97.0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099416"/>
        <c:axId val="2113094552"/>
      </c:barChart>
      <c:catAx>
        <c:axId val="21130994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094552"/>
        <c:crosses val="autoZero"/>
        <c:auto val="1"/>
        <c:lblAlgn val="ctr"/>
        <c:lblOffset val="100"/>
        <c:noMultiLvlLbl val="0"/>
      </c:catAx>
      <c:valAx>
        <c:axId val="211309455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2113099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Sanidade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5426080365332"/>
          <c:y val="0.233333043090157"/>
          <c:w val="0.547649835072312"/>
          <c:h val="0.73909937916984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ln>
                <a:solidFill>
                  <a:srgbClr val="FFFFFF"/>
                </a:solidFill>
              </a:ln>
            </c:spPr>
          </c:dPt>
          <c:dPt>
            <c:idx val="1"/>
            <c:bubble3D val="0"/>
            <c:spPr>
              <a:ln w="76200" cmpd="sng">
                <a:solidFill>
                  <a:srgbClr val="FFFFFF"/>
                </a:solidFill>
              </a:ln>
            </c:spPr>
          </c:dPt>
          <c:dPt>
            <c:idx val="2"/>
            <c:bubble3D val="0"/>
            <c:spPr>
              <a:ln w="762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Dados!$A$22:$A$24</c:f>
              <c:strCache>
                <c:ptCount val="3"/>
                <c:pt idx="0">
                  <c:v>Homeostático</c:v>
                </c:pt>
                <c:pt idx="1">
                  <c:v>Nosográfico</c:v>
                </c:pt>
                <c:pt idx="2">
                  <c:v>Neutro</c:v>
                </c:pt>
              </c:strCache>
            </c:strRef>
          </c:cat>
          <c:val>
            <c:numRef>
              <c:f>Dados!$B$22:$B$24</c:f>
              <c:numCache>
                <c:formatCode>General</c:formatCode>
                <c:ptCount val="3"/>
                <c:pt idx="0">
                  <c:v>656.0</c:v>
                </c:pt>
                <c:pt idx="1">
                  <c:v>347.0</c:v>
                </c:pt>
                <c:pt idx="2">
                  <c:v>130.0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GRAU DE SIMILARIDADE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Dados!$C$2</c:f>
              <c:strCache>
                <c:ptCount val="1"/>
                <c:pt idx="0">
                  <c:v>Sim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Dados!$A$3:$A$14</c:f>
              <c:strCache>
                <c:ptCount val="12"/>
                <c:pt idx="0">
                  <c:v>1. Alheado</c:v>
                </c:pt>
                <c:pt idx="1">
                  <c:v>2. Assistencial</c:v>
                </c:pt>
                <c:pt idx="2">
                  <c:v>3. Autossuficiente</c:v>
                </c:pt>
                <c:pt idx="3">
                  <c:v>4. Científico</c:v>
                </c:pt>
                <c:pt idx="4">
                  <c:v>5. Liderança</c:v>
                </c:pt>
                <c:pt idx="5">
                  <c:v>6. Egocêntrico</c:v>
                </c:pt>
                <c:pt idx="6">
                  <c:v>7. Emotivo</c:v>
                </c:pt>
                <c:pt idx="7">
                  <c:v>8. Instintivo</c:v>
                </c:pt>
                <c:pt idx="8">
                  <c:v>9. Interativo</c:v>
                </c:pt>
                <c:pt idx="9">
                  <c:v>10. Perseverante</c:v>
                </c:pt>
                <c:pt idx="10">
                  <c:v>11. Psíquico</c:v>
                </c:pt>
                <c:pt idx="11">
                  <c:v>12. Responsável</c:v>
                </c:pt>
              </c:strCache>
            </c:strRef>
          </c:cat>
          <c:val>
            <c:numRef>
              <c:f>Dados!$C$3:$C$14</c:f>
              <c:numCache>
                <c:formatCode>General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Dados!$D$2</c:f>
              <c:strCache>
                <c:ptCount val="1"/>
                <c:pt idx="0">
                  <c:v>Não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Dados!$A$3:$A$14</c:f>
              <c:strCache>
                <c:ptCount val="12"/>
                <c:pt idx="0">
                  <c:v>1. Alheado</c:v>
                </c:pt>
                <c:pt idx="1">
                  <c:v>2. Assistencial</c:v>
                </c:pt>
                <c:pt idx="2">
                  <c:v>3. Autossuficiente</c:v>
                </c:pt>
                <c:pt idx="3">
                  <c:v>4. Científico</c:v>
                </c:pt>
                <c:pt idx="4">
                  <c:v>5. Liderança</c:v>
                </c:pt>
                <c:pt idx="5">
                  <c:v>6. Egocêntrico</c:v>
                </c:pt>
                <c:pt idx="6">
                  <c:v>7. Emotivo</c:v>
                </c:pt>
                <c:pt idx="7">
                  <c:v>8. Instintivo</c:v>
                </c:pt>
                <c:pt idx="8">
                  <c:v>9. Interativo</c:v>
                </c:pt>
                <c:pt idx="9">
                  <c:v>10. Perseverante</c:v>
                </c:pt>
                <c:pt idx="10">
                  <c:v>11. Psíquico</c:v>
                </c:pt>
                <c:pt idx="11">
                  <c:v>12. Responsável</c:v>
                </c:pt>
              </c:strCache>
            </c:strRef>
          </c:cat>
          <c:val>
            <c:numRef>
              <c:f>Dados!$D$3:$D$14</c:f>
              <c:numCache>
                <c:formatCode>General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0"/>
        <c:axId val="2113172744"/>
        <c:axId val="2113490584"/>
      </c:barChart>
      <c:catAx>
        <c:axId val="21131727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490584"/>
        <c:crosses val="autoZero"/>
        <c:auto val="1"/>
        <c:lblAlgn val="ctr"/>
        <c:lblOffset val="150"/>
        <c:noMultiLvlLbl val="0"/>
      </c:catAx>
      <c:valAx>
        <c:axId val="211349058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21131727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PERCENTUAL DE SIMILARIDADE</a:t>
            </a:r>
          </a:p>
        </c:rich>
      </c:tx>
      <c:layout>
        <c:manualLayout>
          <c:xMode val="edge"/>
          <c:yMode val="edge"/>
          <c:x val="0.248183775066591"/>
          <c:y val="0.29951704583350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759576316306"/>
          <c:y val="0.206982360423588"/>
          <c:w val="0.764360134020391"/>
          <c:h val="0.716211349416319"/>
        </c:manualLayout>
      </c:layout>
      <c:pieChart>
        <c:varyColors val="1"/>
        <c:ser>
          <c:idx val="0"/>
          <c:order val="0"/>
          <c:spPr>
            <a:ln w="76200" cmpd="sng">
              <a:solidFill>
                <a:schemeClr val="bg1"/>
              </a:solidFill>
            </a:ln>
          </c:spPr>
          <c:dLbls>
            <c:dLbl>
              <c:idx val="0"/>
              <c:layout>
                <c:manualLayout>
                  <c:x val="-0.263541625802113"/>
                  <c:y val="-0.01684251968503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27212430296747"/>
                  <c:y val="-0.006234403391883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Dados!$C$2:$D$2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Dados!$C$15:$D$15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GRAU DE REFERÊNCIA</a:t>
            </a:r>
            <a:r>
              <a:rPr lang="en-US" sz="1800" baseline="0"/>
              <a:t> BIBLIOGRÁFICA</a:t>
            </a:r>
            <a:endParaRPr lang="en-US" sz="18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Dados!$E$2</c:f>
              <c:strCache>
                <c:ptCount val="1"/>
                <c:pt idx="0">
                  <c:v>Sim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Dados!$A$3:$A$14</c:f>
              <c:strCache>
                <c:ptCount val="12"/>
                <c:pt idx="0">
                  <c:v>1. Alheado</c:v>
                </c:pt>
                <c:pt idx="1">
                  <c:v>2. Assistencial</c:v>
                </c:pt>
                <c:pt idx="2">
                  <c:v>3. Autossuficiente</c:v>
                </c:pt>
                <c:pt idx="3">
                  <c:v>4. Científico</c:v>
                </c:pt>
                <c:pt idx="4">
                  <c:v>5. Liderança</c:v>
                </c:pt>
                <c:pt idx="5">
                  <c:v>6. Egocêntrico</c:v>
                </c:pt>
                <c:pt idx="6">
                  <c:v>7. Emotivo</c:v>
                </c:pt>
                <c:pt idx="7">
                  <c:v>8. Instintivo</c:v>
                </c:pt>
                <c:pt idx="8">
                  <c:v>9. Interativo</c:v>
                </c:pt>
                <c:pt idx="9">
                  <c:v>10. Perseverante</c:v>
                </c:pt>
                <c:pt idx="10">
                  <c:v>11. Psíquico</c:v>
                </c:pt>
                <c:pt idx="11">
                  <c:v>12. Responsável</c:v>
                </c:pt>
              </c:strCache>
            </c:strRef>
          </c:cat>
          <c:val>
            <c:numRef>
              <c:f>Dados!$E$3:$E$14</c:f>
              <c:numCache>
                <c:formatCode>General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Dados!$F$2</c:f>
              <c:strCache>
                <c:ptCount val="1"/>
                <c:pt idx="0">
                  <c:v>Não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Dados!$A$3:$A$14</c:f>
              <c:strCache>
                <c:ptCount val="12"/>
                <c:pt idx="0">
                  <c:v>1. Alheado</c:v>
                </c:pt>
                <c:pt idx="1">
                  <c:v>2. Assistencial</c:v>
                </c:pt>
                <c:pt idx="2">
                  <c:v>3. Autossuficiente</c:v>
                </c:pt>
                <c:pt idx="3">
                  <c:v>4. Científico</c:v>
                </c:pt>
                <c:pt idx="4">
                  <c:v>5. Liderança</c:v>
                </c:pt>
                <c:pt idx="5">
                  <c:v>6. Egocêntrico</c:v>
                </c:pt>
                <c:pt idx="6">
                  <c:v>7. Emotivo</c:v>
                </c:pt>
                <c:pt idx="7">
                  <c:v>8. Instintivo</c:v>
                </c:pt>
                <c:pt idx="8">
                  <c:v>9. Interativo</c:v>
                </c:pt>
                <c:pt idx="9">
                  <c:v>10. Perseverante</c:v>
                </c:pt>
                <c:pt idx="10">
                  <c:v>11. Psíquico</c:v>
                </c:pt>
                <c:pt idx="11">
                  <c:v>12. Responsável</c:v>
                </c:pt>
              </c:strCache>
            </c:strRef>
          </c:cat>
          <c:val>
            <c:numRef>
              <c:f>Dados!$F$3:$F$14</c:f>
              <c:numCache>
                <c:formatCode>General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Dados!$G$2</c:f>
              <c:strCache>
                <c:ptCount val="1"/>
                <c:pt idx="0">
                  <c:v>Dedutível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Dados!$A$3:$A$14</c:f>
              <c:strCache>
                <c:ptCount val="12"/>
                <c:pt idx="0">
                  <c:v>1. Alheado</c:v>
                </c:pt>
                <c:pt idx="1">
                  <c:v>2. Assistencial</c:v>
                </c:pt>
                <c:pt idx="2">
                  <c:v>3. Autossuficiente</c:v>
                </c:pt>
                <c:pt idx="3">
                  <c:v>4. Científico</c:v>
                </c:pt>
                <c:pt idx="4">
                  <c:v>5. Liderança</c:v>
                </c:pt>
                <c:pt idx="5">
                  <c:v>6. Egocêntrico</c:v>
                </c:pt>
                <c:pt idx="6">
                  <c:v>7. Emotivo</c:v>
                </c:pt>
                <c:pt idx="7">
                  <c:v>8. Instintivo</c:v>
                </c:pt>
                <c:pt idx="8">
                  <c:v>9. Interativo</c:v>
                </c:pt>
                <c:pt idx="9">
                  <c:v>10. Perseverante</c:v>
                </c:pt>
                <c:pt idx="10">
                  <c:v>11. Psíquico</c:v>
                </c:pt>
                <c:pt idx="11">
                  <c:v>12. Responsável</c:v>
                </c:pt>
              </c:strCache>
            </c:strRef>
          </c:cat>
          <c:val>
            <c:numRef>
              <c:f>Dados!$G$3:$G$14</c:f>
              <c:numCache>
                <c:formatCode>General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0"/>
        <c:axId val="2132994440"/>
        <c:axId val="2113074888"/>
      </c:barChart>
      <c:catAx>
        <c:axId val="2132994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3074888"/>
        <c:crosses val="autoZero"/>
        <c:auto val="1"/>
        <c:lblAlgn val="ctr"/>
        <c:lblOffset val="100"/>
        <c:noMultiLvlLbl val="0"/>
      </c:catAx>
      <c:valAx>
        <c:axId val="211307488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2132994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PERCENTUAL DE REFERÊNCIA</a:t>
            </a:r>
            <a:r>
              <a:rPr lang="en-US" baseline="0"/>
              <a:t> BIBLIOGRÁFICA</a:t>
            </a:r>
            <a:endParaRPr lang="en-US"/>
          </a:p>
        </c:rich>
      </c:tx>
      <c:layout>
        <c:manualLayout>
          <c:xMode val="edge"/>
          <c:yMode val="edge"/>
          <c:x val="0.140345495908383"/>
          <c:y val="0.30067822404552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479002624672"/>
          <c:y val="0.159976510289155"/>
          <c:w val="0.817662698368875"/>
          <c:h val="0.699872153585844"/>
        </c:manualLayout>
      </c:layout>
      <c:pieChart>
        <c:varyColors val="1"/>
        <c:ser>
          <c:idx val="0"/>
          <c:order val="0"/>
          <c:spPr>
            <a:ln w="76200" cmpd="sng">
              <a:solidFill>
                <a:srgbClr val="FFFFFF"/>
              </a:solidFill>
            </a:ln>
          </c:spPr>
          <c:dLbls>
            <c:dLbl>
              <c:idx val="0"/>
              <c:layout>
                <c:manualLayout>
                  <c:x val="-0.379553235193427"/>
                  <c:y val="0.01476543373254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0363725966582368"/>
                  <c:y val="0.01476543373254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54519828604875"/>
                  <c:y val="0.04276710684273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Dados!$E$2:$G$2</c:f>
              <c:strCache>
                <c:ptCount val="3"/>
                <c:pt idx="0">
                  <c:v>Sim</c:v>
                </c:pt>
                <c:pt idx="1">
                  <c:v>Não</c:v>
                </c:pt>
                <c:pt idx="2">
                  <c:v>Dedutível</c:v>
                </c:pt>
              </c:strCache>
            </c:strRef>
          </c:cat>
          <c:val>
            <c:numRef>
              <c:f>Dados!$E$15:$G$15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</a:t>
            </a:r>
            <a:r>
              <a:rPr lang="en-US" baseline="0"/>
              <a:t> DE CONFIABILIDADE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Dados!$B$26:$D$26</c:f>
              <c:strCache>
                <c:ptCount val="3"/>
                <c:pt idx="0">
                  <c:v>Similaridade</c:v>
                </c:pt>
                <c:pt idx="1">
                  <c:v>Referência</c:v>
                </c:pt>
                <c:pt idx="2">
                  <c:v>Dedutível</c:v>
                </c:pt>
              </c:strCache>
            </c:strRef>
          </c:cat>
          <c:val>
            <c:numRef>
              <c:f>Dados!$B$29:$D$29</c:f>
              <c:numCache>
                <c:formatCode>0.0%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2831176"/>
        <c:axId val="2132834424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0.0826101255415361"/>
                  <c:y val="-0.02226069316643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solidFill>
                  <a:srgbClr val="FF0000"/>
                </a:solidFill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Dados!$B$26:$D$26</c:f>
              <c:strCache>
                <c:ptCount val="3"/>
                <c:pt idx="0">
                  <c:v>Similaridade</c:v>
                </c:pt>
                <c:pt idx="1">
                  <c:v>Referência</c:v>
                </c:pt>
                <c:pt idx="2">
                  <c:v>Dedutível</c:v>
                </c:pt>
              </c:strCache>
            </c:strRef>
          </c:cat>
          <c:val>
            <c:numRef>
              <c:f>Dados!$B$27:$D$27</c:f>
              <c:numCache>
                <c:formatCode>0%</c:formatCode>
                <c:ptCount val="3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0.0866261897985643"/>
                  <c:y val="-0.0037101155277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solidFill>
                  <a:srgbClr val="0000FF"/>
                </a:solidFill>
              </a:ln>
            </c:spPr>
            <c:txPr>
              <a:bodyPr anchor="ctr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Dados!$B$26:$D$26</c:f>
              <c:strCache>
                <c:ptCount val="3"/>
                <c:pt idx="0">
                  <c:v>Similaridade</c:v>
                </c:pt>
                <c:pt idx="1">
                  <c:v>Referência</c:v>
                </c:pt>
                <c:pt idx="2">
                  <c:v>Dedutível</c:v>
                </c:pt>
              </c:strCache>
            </c:strRef>
          </c:cat>
          <c:val>
            <c:numRef>
              <c:f>Dados!$B$28:$D$28</c:f>
              <c:numCache>
                <c:formatCode>0%</c:formatCode>
                <c:ptCount val="3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831176"/>
        <c:axId val="2132834424"/>
      </c:lineChart>
      <c:catAx>
        <c:axId val="2132831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2834424"/>
        <c:crosses val="autoZero"/>
        <c:auto val="1"/>
        <c:lblAlgn val="ctr"/>
        <c:lblOffset val="100"/>
        <c:noMultiLvlLbl val="0"/>
      </c:catAx>
      <c:valAx>
        <c:axId val="2132834424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132831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2</xdr:row>
      <xdr:rowOff>59267</xdr:rowOff>
    </xdr:from>
    <xdr:to>
      <xdr:col>7</xdr:col>
      <xdr:colOff>694265</xdr:colOff>
      <xdr:row>29</xdr:row>
      <xdr:rowOff>50801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516465</xdr:colOff>
      <xdr:row>3</xdr:row>
      <xdr:rowOff>42333</xdr:rowOff>
    </xdr:from>
    <xdr:to>
      <xdr:col>16</xdr:col>
      <xdr:colOff>279400</xdr:colOff>
      <xdr:row>28</xdr:row>
      <xdr:rowOff>177800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358423</xdr:colOff>
      <xdr:row>29</xdr:row>
      <xdr:rowOff>64912</xdr:rowOff>
    </xdr:from>
    <xdr:to>
      <xdr:col>13</xdr:col>
      <xdr:colOff>781756</xdr:colOff>
      <xdr:row>38</xdr:row>
      <xdr:rowOff>341489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215900</xdr:colOff>
      <xdr:row>46</xdr:row>
      <xdr:rowOff>139700</xdr:rowOff>
    </xdr:from>
    <xdr:to>
      <xdr:col>9</xdr:col>
      <xdr:colOff>33866</xdr:colOff>
      <xdr:row>78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630766</xdr:colOff>
      <xdr:row>49</xdr:row>
      <xdr:rowOff>131232</xdr:rowOff>
    </xdr:from>
    <xdr:to>
      <xdr:col>15</xdr:col>
      <xdr:colOff>279399</xdr:colOff>
      <xdr:row>73</xdr:row>
      <xdr:rowOff>165099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368300</xdr:colOff>
      <xdr:row>81</xdr:row>
      <xdr:rowOff>12700</xdr:rowOff>
    </xdr:from>
    <xdr:to>
      <xdr:col>11</xdr:col>
      <xdr:colOff>50800</xdr:colOff>
      <xdr:row>118</xdr:row>
      <xdr:rowOff>38100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756920</xdr:colOff>
      <xdr:row>83</xdr:row>
      <xdr:rowOff>43180</xdr:rowOff>
    </xdr:from>
    <xdr:to>
      <xdr:col>16</xdr:col>
      <xdr:colOff>454660</xdr:colOff>
      <xdr:row>106</xdr:row>
      <xdr:rowOff>68580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133</xdr:row>
      <xdr:rowOff>12700</xdr:rowOff>
    </xdr:from>
    <xdr:to>
      <xdr:col>10</xdr:col>
      <xdr:colOff>60960</xdr:colOff>
      <xdr:row>151</xdr:row>
      <xdr:rowOff>143934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ipe/Documents/Flavio%20Docs/ICGE/Pesquisa%20Vari&#225;veis%20Estat&#237;sticas/Planilhas%20de%20Autopesquisa/Teste%20Perfis%20de%20Personalidade%20vs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tejo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"/>
  <sheetViews>
    <sheetView showGridLines="0" zoomScale="120" zoomScaleNormal="120" zoomScalePageLayoutView="120" workbookViewId="0">
      <selection activeCell="B2" sqref="B2"/>
    </sheetView>
  </sheetViews>
  <sheetFormatPr baseColWidth="10" defaultColWidth="11.5" defaultRowHeight="14" x14ac:dyDescent="0"/>
  <cols>
    <col min="1" max="1" width="2.6640625" style="70" customWidth="1"/>
    <col min="2" max="2" width="114.83203125" style="70" customWidth="1"/>
    <col min="3" max="16384" width="11.5" style="70"/>
  </cols>
  <sheetData>
    <row r="1" spans="2:2" ht="20">
      <c r="B1" s="69" t="s">
        <v>383</v>
      </c>
    </row>
    <row r="2" spans="2:2" ht="170.5" customHeight="1">
      <c r="B2" s="71" t="s">
        <v>384</v>
      </c>
    </row>
    <row r="3" spans="2:2" ht="46" customHeight="1">
      <c r="B3" s="72" t="s">
        <v>385</v>
      </c>
    </row>
    <row r="4" spans="2:2" ht="22" customHeight="1">
      <c r="B4" s="73" t="s">
        <v>290</v>
      </c>
    </row>
    <row r="5" spans="2:2" ht="22" customHeight="1">
      <c r="B5" s="73" t="s">
        <v>291</v>
      </c>
    </row>
    <row r="6" spans="2:2" ht="22" customHeight="1">
      <c r="B6" s="73" t="s">
        <v>292</v>
      </c>
    </row>
    <row r="7" spans="2:2" ht="22" customHeight="1">
      <c r="B7" s="73" t="s">
        <v>293</v>
      </c>
    </row>
    <row r="8" spans="2:2" ht="22" customHeight="1">
      <c r="B8" s="73" t="s">
        <v>294</v>
      </c>
    </row>
    <row r="9" spans="2:2" ht="22" customHeight="1">
      <c r="B9" s="74" t="s">
        <v>386</v>
      </c>
    </row>
    <row r="10" spans="2:2" ht="25" customHeight="1">
      <c r="B10" s="75" t="s">
        <v>387</v>
      </c>
    </row>
    <row r="11" spans="2:2" ht="25" customHeight="1">
      <c r="B11" s="75" t="s">
        <v>388</v>
      </c>
    </row>
  </sheetData>
  <sheetProtection password="CFC0" sheet="1" objects="1" scenarios="1"/>
  <pageMargins left="0.75" right="0.75" top="1" bottom="1" header="0.5" footer="0.5"/>
  <pageSetup orientation="portrait" horizontalDpi="300" verticalDpi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120" zoomScaleNormal="120" zoomScalePageLayoutView="120" workbookViewId="0">
      <pane ySplit="4" topLeftCell="A5" activePane="bottomLeft" state="frozen"/>
      <selection activeCell="B44" sqref="B44"/>
      <selection pane="bottomLeft" activeCell="D4" sqref="D4"/>
    </sheetView>
  </sheetViews>
  <sheetFormatPr baseColWidth="10" defaultColWidth="8.83203125" defaultRowHeight="14" x14ac:dyDescent="0"/>
  <cols>
    <col min="1" max="1" width="13.5" style="7" customWidth="1"/>
    <col min="2" max="2" width="56" style="7" customWidth="1"/>
    <col min="3" max="3" width="15.83203125" style="7" customWidth="1"/>
    <col min="4" max="4" width="18.33203125" style="7" customWidth="1"/>
    <col min="5" max="5" width="21.83203125" style="7" customWidth="1"/>
    <col min="6" max="6" width="29.33203125" style="7" customWidth="1"/>
    <col min="7" max="16384" width="8.83203125" style="7"/>
  </cols>
  <sheetData>
    <row r="1" spans="1:6" ht="37" customHeight="1" thickBot="1">
      <c r="A1" s="140" t="s">
        <v>308</v>
      </c>
      <c r="B1" s="140"/>
      <c r="C1" s="140"/>
      <c r="D1" s="140"/>
      <c r="E1" s="140"/>
      <c r="F1" s="100"/>
    </row>
    <row r="2" spans="1:6" ht="32" customHeight="1">
      <c r="A2" s="83"/>
      <c r="B2" s="84" t="s">
        <v>309</v>
      </c>
      <c r="C2" s="143">
        <f>'Cotejo 1'!C2:E2</f>
        <v>0</v>
      </c>
      <c r="D2" s="143"/>
      <c r="E2" s="143"/>
      <c r="F2" s="99"/>
    </row>
    <row r="3" spans="1:6" ht="25" customHeight="1" thickBot="1">
      <c r="A3" s="146" t="s">
        <v>345</v>
      </c>
      <c r="B3" s="146"/>
      <c r="C3" s="146"/>
      <c r="D3" s="146"/>
      <c r="E3" s="146"/>
    </row>
    <row r="4" spans="1:6" s="6" customFormat="1" ht="15" thickBot="1">
      <c r="A4" s="87" t="s">
        <v>53</v>
      </c>
      <c r="B4" s="88" t="s">
        <v>307</v>
      </c>
      <c r="C4" s="88" t="s">
        <v>21</v>
      </c>
      <c r="D4" s="88" t="s">
        <v>732</v>
      </c>
      <c r="E4" s="89" t="s">
        <v>286</v>
      </c>
      <c r="F4" s="89" t="s">
        <v>733</v>
      </c>
    </row>
    <row r="5" spans="1:6" ht="29" thickTop="1">
      <c r="A5" s="39" t="s">
        <v>154</v>
      </c>
      <c r="B5" s="35" t="s">
        <v>659</v>
      </c>
      <c r="C5" s="36" t="s">
        <v>285</v>
      </c>
      <c r="D5" s="76"/>
      <c r="E5" s="77"/>
      <c r="F5" s="98"/>
    </row>
    <row r="6" spans="1:6" ht="28">
      <c r="A6" s="32" t="s">
        <v>154</v>
      </c>
      <c r="B6" s="33" t="s">
        <v>660</v>
      </c>
      <c r="C6" s="38" t="s">
        <v>24</v>
      </c>
      <c r="D6" s="78"/>
      <c r="E6" s="79"/>
      <c r="F6" s="97"/>
    </row>
    <row r="7" spans="1:6" ht="18">
      <c r="A7" s="22" t="s">
        <v>154</v>
      </c>
      <c r="B7" s="23" t="s">
        <v>661</v>
      </c>
      <c r="C7" s="37" t="s">
        <v>24</v>
      </c>
      <c r="D7" s="78"/>
      <c r="E7" s="79"/>
      <c r="F7" s="97"/>
    </row>
    <row r="8" spans="1:6" ht="28">
      <c r="A8" s="32" t="s">
        <v>154</v>
      </c>
      <c r="B8" s="33" t="s">
        <v>662</v>
      </c>
      <c r="C8" s="38" t="s">
        <v>24</v>
      </c>
      <c r="D8" s="78"/>
      <c r="E8" s="79"/>
      <c r="F8" s="97"/>
    </row>
    <row r="9" spans="1:6" ht="28">
      <c r="A9" s="22" t="s">
        <v>154</v>
      </c>
      <c r="B9" s="23" t="s">
        <v>663</v>
      </c>
      <c r="C9" s="37" t="s">
        <v>24</v>
      </c>
      <c r="D9" s="78"/>
      <c r="E9" s="79"/>
      <c r="F9" s="97"/>
    </row>
    <row r="10" spans="1:6" ht="28">
      <c r="A10" s="32" t="s">
        <v>154</v>
      </c>
      <c r="B10" s="33" t="s">
        <v>664</v>
      </c>
      <c r="C10" s="38" t="s">
        <v>24</v>
      </c>
      <c r="D10" s="78"/>
      <c r="E10" s="79"/>
      <c r="F10" s="97"/>
    </row>
    <row r="11" spans="1:6" ht="28">
      <c r="A11" s="22" t="s">
        <v>154</v>
      </c>
      <c r="B11" s="23" t="s">
        <v>665</v>
      </c>
      <c r="C11" s="37" t="s">
        <v>24</v>
      </c>
      <c r="D11" s="78"/>
      <c r="E11" s="79"/>
      <c r="F11" s="97"/>
    </row>
    <row r="12" spans="1:6" ht="28">
      <c r="A12" s="32" t="s">
        <v>154</v>
      </c>
      <c r="B12" s="33" t="s">
        <v>666</v>
      </c>
      <c r="C12" s="38" t="s">
        <v>24</v>
      </c>
      <c r="D12" s="78"/>
      <c r="E12" s="79"/>
      <c r="F12" s="97"/>
    </row>
    <row r="13" spans="1:6" ht="42">
      <c r="A13" s="22" t="s">
        <v>154</v>
      </c>
      <c r="B13" s="23" t="s">
        <v>667</v>
      </c>
      <c r="C13" s="37" t="s">
        <v>24</v>
      </c>
      <c r="D13" s="78"/>
      <c r="E13" s="79"/>
      <c r="F13" s="97"/>
    </row>
    <row r="14" spans="1:6" ht="28">
      <c r="A14" s="32" t="s">
        <v>154</v>
      </c>
      <c r="B14" s="33" t="s">
        <v>455</v>
      </c>
      <c r="C14" s="38" t="s">
        <v>24</v>
      </c>
      <c r="D14" s="78"/>
      <c r="E14" s="79"/>
      <c r="F14" s="97"/>
    </row>
    <row r="15" spans="1:6" ht="28">
      <c r="A15" s="22" t="s">
        <v>154</v>
      </c>
      <c r="B15" s="23" t="s">
        <v>456</v>
      </c>
      <c r="C15" s="37" t="s">
        <v>24</v>
      </c>
      <c r="D15" s="78"/>
      <c r="E15" s="79"/>
      <c r="F15" s="97"/>
    </row>
    <row r="16" spans="1:6" ht="28">
      <c r="A16" s="32" t="s">
        <v>154</v>
      </c>
      <c r="B16" s="33" t="s">
        <v>457</v>
      </c>
      <c r="C16" s="38" t="s">
        <v>24</v>
      </c>
      <c r="D16" s="78"/>
      <c r="E16" s="79"/>
      <c r="F16" s="97"/>
    </row>
    <row r="17" spans="1:6" ht="28">
      <c r="A17" s="22" t="s">
        <v>154</v>
      </c>
      <c r="B17" s="23" t="s">
        <v>458</v>
      </c>
      <c r="C17" s="37" t="s">
        <v>24</v>
      </c>
      <c r="D17" s="78"/>
      <c r="E17" s="79"/>
      <c r="F17" s="97"/>
    </row>
    <row r="18" spans="1:6" ht="28">
      <c r="A18" s="32" t="s">
        <v>154</v>
      </c>
      <c r="B18" s="33" t="s">
        <v>459</v>
      </c>
      <c r="C18" s="38" t="s">
        <v>24</v>
      </c>
      <c r="D18" s="78"/>
      <c r="E18" s="79"/>
      <c r="F18" s="97"/>
    </row>
    <row r="19" spans="1:6" ht="42">
      <c r="A19" s="43" t="s">
        <v>154</v>
      </c>
      <c r="B19" s="34" t="s">
        <v>460</v>
      </c>
      <c r="C19" s="42" t="s">
        <v>24</v>
      </c>
      <c r="D19" s="78"/>
      <c r="E19" s="79"/>
      <c r="F19" s="97"/>
    </row>
    <row r="20" spans="1:6" ht="28">
      <c r="A20" s="32" t="s">
        <v>154</v>
      </c>
      <c r="B20" s="33" t="s">
        <v>461</v>
      </c>
      <c r="C20" s="38" t="s">
        <v>24</v>
      </c>
      <c r="D20" s="78"/>
      <c r="E20" s="79"/>
      <c r="F20" s="97"/>
    </row>
    <row r="21" spans="1:6" ht="42">
      <c r="A21" s="43" t="s">
        <v>154</v>
      </c>
      <c r="B21" s="34" t="s">
        <v>462</v>
      </c>
      <c r="C21" s="42" t="s">
        <v>24</v>
      </c>
      <c r="D21" s="78"/>
      <c r="E21" s="79"/>
      <c r="F21" s="97"/>
    </row>
    <row r="22" spans="1:6" ht="28">
      <c r="A22" s="32" t="s">
        <v>154</v>
      </c>
      <c r="B22" s="33" t="s">
        <v>463</v>
      </c>
      <c r="C22" s="38" t="s">
        <v>24</v>
      </c>
      <c r="D22" s="78"/>
      <c r="E22" s="79"/>
      <c r="F22" s="97"/>
    </row>
    <row r="23" spans="1:6" ht="28">
      <c r="A23" s="43" t="s">
        <v>154</v>
      </c>
      <c r="B23" s="34" t="s">
        <v>464</v>
      </c>
      <c r="C23" s="42" t="s">
        <v>24</v>
      </c>
      <c r="D23" s="78"/>
      <c r="E23" s="79"/>
      <c r="F23" s="97"/>
    </row>
    <row r="24" spans="1:6" ht="28">
      <c r="A24" s="32" t="s">
        <v>154</v>
      </c>
      <c r="B24" s="33" t="s">
        <v>465</v>
      </c>
      <c r="C24" s="38" t="s">
        <v>24</v>
      </c>
      <c r="D24" s="78"/>
      <c r="E24" s="79"/>
      <c r="F24" s="97"/>
    </row>
    <row r="25" spans="1:6" ht="42">
      <c r="A25" s="43" t="s">
        <v>154</v>
      </c>
      <c r="B25" s="34" t="s">
        <v>466</v>
      </c>
      <c r="C25" s="42" t="s">
        <v>24</v>
      </c>
      <c r="D25" s="78"/>
      <c r="E25" s="79"/>
      <c r="F25" s="97"/>
    </row>
    <row r="26" spans="1:6" ht="28">
      <c r="A26" s="32" t="s">
        <v>154</v>
      </c>
      <c r="B26" s="33" t="s">
        <v>467</v>
      </c>
      <c r="C26" s="38" t="s">
        <v>24</v>
      </c>
      <c r="D26" s="78"/>
      <c r="E26" s="79"/>
      <c r="F26" s="97"/>
    </row>
    <row r="27" spans="1:6" ht="28">
      <c r="A27" s="43" t="s">
        <v>154</v>
      </c>
      <c r="B27" s="34" t="s">
        <v>468</v>
      </c>
      <c r="C27" s="42" t="s">
        <v>24</v>
      </c>
      <c r="D27" s="78"/>
      <c r="E27" s="79"/>
      <c r="F27" s="97"/>
    </row>
    <row r="28" spans="1:6" ht="28">
      <c r="A28" s="43" t="s">
        <v>154</v>
      </c>
      <c r="B28" s="92" t="s">
        <v>469</v>
      </c>
      <c r="C28" s="42" t="s">
        <v>24</v>
      </c>
      <c r="D28" s="78"/>
      <c r="E28" s="79"/>
      <c r="F28" s="97"/>
    </row>
    <row r="29" spans="1:6" ht="28">
      <c r="A29" s="43" t="s">
        <v>154</v>
      </c>
      <c r="B29" s="34" t="s">
        <v>470</v>
      </c>
      <c r="C29" s="42" t="s">
        <v>24</v>
      </c>
      <c r="D29" s="78"/>
      <c r="E29" s="79"/>
      <c r="F29" s="97"/>
    </row>
    <row r="30" spans="1:6" ht="28">
      <c r="A30" s="32" t="s">
        <v>154</v>
      </c>
      <c r="B30" s="33" t="s">
        <v>471</v>
      </c>
      <c r="C30" s="38" t="s">
        <v>24</v>
      </c>
      <c r="D30" s="78"/>
      <c r="E30" s="79"/>
      <c r="F30" s="97"/>
    </row>
    <row r="31" spans="1:6" ht="28">
      <c r="A31" s="43" t="s">
        <v>154</v>
      </c>
      <c r="B31" s="34" t="s">
        <v>472</v>
      </c>
      <c r="C31" s="42" t="s">
        <v>24</v>
      </c>
      <c r="D31" s="78"/>
      <c r="E31" s="79"/>
      <c r="F31" s="97"/>
    </row>
    <row r="32" spans="1:6" ht="28">
      <c r="A32" s="32" t="s">
        <v>154</v>
      </c>
      <c r="B32" s="33" t="s">
        <v>473</v>
      </c>
      <c r="C32" s="38" t="s">
        <v>24</v>
      </c>
      <c r="D32" s="78"/>
      <c r="E32" s="79"/>
      <c r="F32" s="97"/>
    </row>
    <row r="33" spans="1:6" ht="28">
      <c r="A33" s="43" t="s">
        <v>154</v>
      </c>
      <c r="B33" s="34" t="s">
        <v>474</v>
      </c>
      <c r="C33" s="42" t="s">
        <v>24</v>
      </c>
      <c r="D33" s="78"/>
      <c r="E33" s="79"/>
      <c r="F33" s="97"/>
    </row>
    <row r="34" spans="1:6" ht="28">
      <c r="A34" s="32" t="s">
        <v>154</v>
      </c>
      <c r="B34" s="33" t="s">
        <v>475</v>
      </c>
      <c r="C34" s="38" t="s">
        <v>24</v>
      </c>
      <c r="D34" s="78"/>
      <c r="E34" s="79"/>
      <c r="F34" s="97"/>
    </row>
    <row r="35" spans="1:6">
      <c r="F35" s="95"/>
    </row>
    <row r="36" spans="1:6" ht="15" thickBot="1">
      <c r="F36" s="96"/>
    </row>
    <row r="37" spans="1:6">
      <c r="B37" s="94" t="s">
        <v>731</v>
      </c>
      <c r="F37" s="96"/>
    </row>
    <row r="38" spans="1:6" ht="51" customHeight="1" thickBot="1">
      <c r="B38" s="93"/>
    </row>
  </sheetData>
  <sheetProtection password="CFC0" sheet="1" objects="1" scenarios="1"/>
  <mergeCells count="3">
    <mergeCell ref="A1:E1"/>
    <mergeCell ref="C2:E2"/>
    <mergeCell ref="A3:E3"/>
  </mergeCells>
  <conditionalFormatting sqref="D5:D34">
    <cfRule type="cellIs" dxfId="39" priority="4" operator="equal">
      <formula>"Não"</formula>
    </cfRule>
    <cfRule type="cellIs" dxfId="38" priority="5" operator="equal">
      <formula>"Sim"</formula>
    </cfRule>
  </conditionalFormatting>
  <conditionalFormatting sqref="E5:E34">
    <cfRule type="cellIs" dxfId="37" priority="1" stopIfTrue="1" operator="equal">
      <formula>"Dedutível"</formula>
    </cfRule>
    <cfRule type="cellIs" dxfId="36" priority="2" operator="equal">
      <formula>"Não"</formula>
    </cfRule>
    <cfRule type="cellIs" dxfId="35" priority="3" operator="equal">
      <formula>"Sim"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Dados!$P$3:$P$4</xm:f>
          </x14:formula1>
          <xm:sqref>D5:D34</xm:sqref>
        </x14:dataValidation>
        <x14:dataValidation type="list" allowBlank="1" showInputMessage="1" showErrorMessage="1">
          <x14:formula1>
            <xm:f>Dados!$P$6:$P$8</xm:f>
          </x14:formula1>
          <xm:sqref>E5:E34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120" zoomScaleNormal="120" zoomScalePageLayoutView="120" workbookViewId="0">
      <pane ySplit="4" topLeftCell="A5" activePane="bottomLeft" state="frozen"/>
      <selection activeCell="B44" sqref="B44"/>
      <selection pane="bottomLeft" activeCell="D4" sqref="D4"/>
    </sheetView>
  </sheetViews>
  <sheetFormatPr baseColWidth="10" defaultColWidth="8.83203125" defaultRowHeight="14" x14ac:dyDescent="0"/>
  <cols>
    <col min="1" max="1" width="13.5" style="7" customWidth="1"/>
    <col min="2" max="2" width="56.1640625" style="7" customWidth="1"/>
    <col min="3" max="3" width="15.83203125" style="7" customWidth="1"/>
    <col min="4" max="4" width="18.6640625" style="7" customWidth="1"/>
    <col min="5" max="5" width="22.1640625" style="7" customWidth="1"/>
    <col min="6" max="6" width="29.33203125" style="7" customWidth="1"/>
    <col min="7" max="16384" width="8.83203125" style="7"/>
  </cols>
  <sheetData>
    <row r="1" spans="1:6" ht="37" customHeight="1" thickBot="1">
      <c r="A1" s="140" t="s">
        <v>308</v>
      </c>
      <c r="B1" s="140"/>
      <c r="C1" s="140"/>
      <c r="D1" s="140"/>
      <c r="E1" s="140"/>
      <c r="F1" s="100"/>
    </row>
    <row r="2" spans="1:6" ht="32" customHeight="1">
      <c r="A2" s="83"/>
      <c r="B2" s="84" t="s">
        <v>309</v>
      </c>
      <c r="C2" s="143">
        <f>'Cotejo 1'!C2:E2</f>
        <v>0</v>
      </c>
      <c r="D2" s="143"/>
      <c r="E2" s="143"/>
      <c r="F2" s="99"/>
    </row>
    <row r="3" spans="1:6" ht="25" customHeight="1" thickBot="1">
      <c r="A3" s="144" t="s">
        <v>346</v>
      </c>
      <c r="B3" s="144"/>
      <c r="C3" s="144"/>
      <c r="D3" s="144"/>
      <c r="E3" s="144"/>
    </row>
    <row r="4" spans="1:6" s="6" customFormat="1" ht="15" thickBot="1">
      <c r="A4" s="87" t="s">
        <v>53</v>
      </c>
      <c r="B4" s="88" t="s">
        <v>307</v>
      </c>
      <c r="C4" s="88" t="s">
        <v>21</v>
      </c>
      <c r="D4" s="88" t="s">
        <v>732</v>
      </c>
      <c r="E4" s="89" t="s">
        <v>286</v>
      </c>
      <c r="F4" s="89" t="s">
        <v>733</v>
      </c>
    </row>
    <row r="5" spans="1:6" ht="29" thickTop="1">
      <c r="A5" s="39" t="s">
        <v>181</v>
      </c>
      <c r="B5" s="35" t="s">
        <v>668</v>
      </c>
      <c r="C5" s="36" t="s">
        <v>24</v>
      </c>
      <c r="D5" s="76"/>
      <c r="E5" s="77"/>
      <c r="F5" s="98"/>
    </row>
    <row r="6" spans="1:6" ht="28">
      <c r="A6" s="32" t="s">
        <v>181</v>
      </c>
      <c r="B6" s="33" t="s">
        <v>669</v>
      </c>
      <c r="C6" s="38" t="s">
        <v>285</v>
      </c>
      <c r="D6" s="78"/>
      <c r="E6" s="79"/>
      <c r="F6" s="97"/>
    </row>
    <row r="7" spans="1:6" ht="28">
      <c r="A7" s="22" t="s">
        <v>181</v>
      </c>
      <c r="B7" s="23" t="s">
        <v>670</v>
      </c>
      <c r="C7" s="37" t="s">
        <v>285</v>
      </c>
      <c r="D7" s="78"/>
      <c r="E7" s="79"/>
      <c r="F7" s="97"/>
    </row>
    <row r="8" spans="1:6" ht="42">
      <c r="A8" s="32" t="s">
        <v>181</v>
      </c>
      <c r="B8" s="33" t="s">
        <v>671</v>
      </c>
      <c r="C8" s="38" t="s">
        <v>24</v>
      </c>
      <c r="D8" s="78"/>
      <c r="E8" s="79"/>
      <c r="F8" s="97"/>
    </row>
    <row r="9" spans="1:6" ht="28">
      <c r="A9" s="22" t="s">
        <v>181</v>
      </c>
      <c r="B9" s="23" t="s">
        <v>672</v>
      </c>
      <c r="C9" s="37" t="s">
        <v>24</v>
      </c>
      <c r="D9" s="78"/>
      <c r="E9" s="79"/>
      <c r="F9" s="97"/>
    </row>
    <row r="10" spans="1:6" ht="42">
      <c r="A10" s="32" t="s">
        <v>181</v>
      </c>
      <c r="B10" s="33" t="s">
        <v>673</v>
      </c>
      <c r="C10" s="38" t="s">
        <v>24</v>
      </c>
      <c r="D10" s="78"/>
      <c r="E10" s="79"/>
      <c r="F10" s="97"/>
    </row>
    <row r="11" spans="1:6" ht="28">
      <c r="A11" s="22" t="s">
        <v>181</v>
      </c>
      <c r="B11" s="23" t="s">
        <v>674</v>
      </c>
      <c r="C11" s="37" t="s">
        <v>24</v>
      </c>
      <c r="D11" s="78"/>
      <c r="E11" s="79"/>
      <c r="F11" s="97"/>
    </row>
    <row r="12" spans="1:6" ht="28">
      <c r="A12" s="32" t="s">
        <v>181</v>
      </c>
      <c r="B12" s="33" t="s">
        <v>675</v>
      </c>
      <c r="C12" s="38" t="s">
        <v>24</v>
      </c>
      <c r="D12" s="78"/>
      <c r="E12" s="79"/>
      <c r="F12" s="97"/>
    </row>
    <row r="13" spans="1:6" ht="42">
      <c r="A13" s="22" t="s">
        <v>181</v>
      </c>
      <c r="B13" s="23" t="s">
        <v>676</v>
      </c>
      <c r="C13" s="37" t="s">
        <v>24</v>
      </c>
      <c r="D13" s="78"/>
      <c r="E13" s="79"/>
      <c r="F13" s="97"/>
    </row>
    <row r="14" spans="1:6" ht="28">
      <c r="A14" s="32" t="s">
        <v>181</v>
      </c>
      <c r="B14" s="33" t="s">
        <v>476</v>
      </c>
      <c r="C14" s="38" t="s">
        <v>285</v>
      </c>
      <c r="D14" s="78"/>
      <c r="E14" s="79"/>
      <c r="F14" s="97"/>
    </row>
    <row r="15" spans="1:6" ht="28">
      <c r="A15" s="22" t="s">
        <v>181</v>
      </c>
      <c r="B15" s="23" t="s">
        <v>477</v>
      </c>
      <c r="C15" s="37" t="s">
        <v>55</v>
      </c>
      <c r="D15" s="78"/>
      <c r="E15" s="79"/>
      <c r="F15" s="97"/>
    </row>
    <row r="16" spans="1:6" ht="28">
      <c r="A16" s="32" t="s">
        <v>181</v>
      </c>
      <c r="B16" s="33" t="s">
        <v>478</v>
      </c>
      <c r="C16" s="38" t="s">
        <v>24</v>
      </c>
      <c r="D16" s="78"/>
      <c r="E16" s="79"/>
      <c r="F16" s="97"/>
    </row>
    <row r="17" spans="1:6" ht="28">
      <c r="A17" s="22" t="s">
        <v>181</v>
      </c>
      <c r="B17" s="23" t="s">
        <v>479</v>
      </c>
      <c r="C17" s="37" t="s">
        <v>285</v>
      </c>
      <c r="D17" s="78"/>
      <c r="E17" s="79"/>
      <c r="F17" s="97"/>
    </row>
    <row r="18" spans="1:6" ht="28">
      <c r="A18" s="32" t="s">
        <v>181</v>
      </c>
      <c r="B18" s="33" t="s">
        <v>480</v>
      </c>
      <c r="C18" s="38" t="s">
        <v>24</v>
      </c>
      <c r="D18" s="78"/>
      <c r="E18" s="79"/>
      <c r="F18" s="97"/>
    </row>
    <row r="19" spans="1:6" ht="28">
      <c r="A19" s="22" t="s">
        <v>181</v>
      </c>
      <c r="B19" s="23" t="s">
        <v>481</v>
      </c>
      <c r="C19" s="37" t="s">
        <v>24</v>
      </c>
      <c r="D19" s="78"/>
      <c r="E19" s="79"/>
      <c r="F19" s="97"/>
    </row>
    <row r="20" spans="1:6" ht="42">
      <c r="A20" s="32" t="s">
        <v>181</v>
      </c>
      <c r="B20" s="33" t="s">
        <v>482</v>
      </c>
      <c r="C20" s="38" t="s">
        <v>24</v>
      </c>
      <c r="D20" s="78"/>
      <c r="E20" s="79"/>
      <c r="F20" s="97"/>
    </row>
    <row r="21" spans="1:6" ht="28">
      <c r="A21" s="22" t="s">
        <v>181</v>
      </c>
      <c r="B21" s="23" t="s">
        <v>483</v>
      </c>
      <c r="C21" s="37" t="s">
        <v>285</v>
      </c>
      <c r="D21" s="78"/>
      <c r="E21" s="79"/>
      <c r="F21" s="97"/>
    </row>
    <row r="22" spans="1:6" ht="28">
      <c r="A22" s="32" t="s">
        <v>181</v>
      </c>
      <c r="B22" s="33" t="s">
        <v>484</v>
      </c>
      <c r="C22" s="38" t="s">
        <v>285</v>
      </c>
      <c r="D22" s="78"/>
      <c r="E22" s="79"/>
      <c r="F22" s="97"/>
    </row>
    <row r="23" spans="1:6" ht="28">
      <c r="A23" s="22" t="s">
        <v>181</v>
      </c>
      <c r="B23" s="23" t="s">
        <v>485</v>
      </c>
      <c r="C23" s="37" t="s">
        <v>55</v>
      </c>
      <c r="D23" s="78"/>
      <c r="E23" s="79"/>
      <c r="F23" s="97"/>
    </row>
    <row r="24" spans="1:6" ht="28">
      <c r="A24" s="32" t="s">
        <v>181</v>
      </c>
      <c r="B24" s="33" t="s">
        <v>486</v>
      </c>
      <c r="C24" s="38" t="s">
        <v>24</v>
      </c>
      <c r="D24" s="78"/>
      <c r="E24" s="79"/>
      <c r="F24" s="97"/>
    </row>
    <row r="25" spans="1:6" ht="28">
      <c r="A25" s="22" t="s">
        <v>181</v>
      </c>
      <c r="B25" s="23" t="s">
        <v>487</v>
      </c>
      <c r="C25" s="37" t="s">
        <v>285</v>
      </c>
      <c r="D25" s="78"/>
      <c r="E25" s="79"/>
      <c r="F25" s="97"/>
    </row>
    <row r="26" spans="1:6" ht="28">
      <c r="A26" s="32" t="s">
        <v>181</v>
      </c>
      <c r="B26" s="33" t="s">
        <v>488</v>
      </c>
      <c r="C26" s="38" t="s">
        <v>285</v>
      </c>
      <c r="D26" s="78"/>
      <c r="E26" s="79"/>
      <c r="F26" s="97"/>
    </row>
    <row r="27" spans="1:6" ht="28">
      <c r="A27" s="22" t="s">
        <v>181</v>
      </c>
      <c r="B27" s="23" t="s">
        <v>489</v>
      </c>
      <c r="C27" s="37" t="s">
        <v>24</v>
      </c>
      <c r="D27" s="78"/>
      <c r="E27" s="79"/>
      <c r="F27" s="97"/>
    </row>
    <row r="28" spans="1:6" ht="28">
      <c r="A28" s="32" t="s">
        <v>181</v>
      </c>
      <c r="B28" s="33" t="s">
        <v>490</v>
      </c>
      <c r="C28" s="38" t="s">
        <v>24</v>
      </c>
      <c r="D28" s="78"/>
      <c r="E28" s="79"/>
      <c r="F28" s="97"/>
    </row>
    <row r="29" spans="1:6" ht="28">
      <c r="A29" s="22" t="s">
        <v>181</v>
      </c>
      <c r="B29" s="23" t="s">
        <v>491</v>
      </c>
      <c r="C29" s="37" t="s">
        <v>285</v>
      </c>
      <c r="D29" s="78"/>
      <c r="E29" s="79"/>
      <c r="F29" s="97"/>
    </row>
    <row r="30" spans="1:6" ht="28">
      <c r="A30" s="32" t="s">
        <v>181</v>
      </c>
      <c r="B30" s="33" t="s">
        <v>492</v>
      </c>
      <c r="C30" s="38" t="s">
        <v>24</v>
      </c>
      <c r="D30" s="78"/>
      <c r="E30" s="79"/>
      <c r="F30" s="97"/>
    </row>
    <row r="31" spans="1:6" ht="28">
      <c r="A31" s="22" t="s">
        <v>181</v>
      </c>
      <c r="B31" s="23" t="s">
        <v>493</v>
      </c>
      <c r="C31" s="37" t="s">
        <v>24</v>
      </c>
      <c r="D31" s="78"/>
      <c r="E31" s="79"/>
      <c r="F31" s="97"/>
    </row>
    <row r="32" spans="1:6" ht="28">
      <c r="A32" s="32" t="s">
        <v>181</v>
      </c>
      <c r="B32" s="33" t="s">
        <v>494</v>
      </c>
      <c r="C32" s="38" t="s">
        <v>24</v>
      </c>
      <c r="D32" s="78"/>
      <c r="E32" s="79"/>
      <c r="F32" s="97"/>
    </row>
    <row r="33" spans="1:6" ht="28">
      <c r="A33" s="22" t="s">
        <v>181</v>
      </c>
      <c r="B33" s="23" t="s">
        <v>495</v>
      </c>
      <c r="C33" s="37" t="s">
        <v>24</v>
      </c>
      <c r="D33" s="78"/>
      <c r="E33" s="79"/>
      <c r="F33" s="97"/>
    </row>
    <row r="34" spans="1:6" ht="28">
      <c r="A34" s="32" t="s">
        <v>181</v>
      </c>
      <c r="B34" s="33" t="s">
        <v>496</v>
      </c>
      <c r="C34" s="38" t="s">
        <v>55</v>
      </c>
      <c r="D34" s="78"/>
      <c r="E34" s="79"/>
      <c r="F34" s="97"/>
    </row>
    <row r="35" spans="1:6">
      <c r="F35" s="95"/>
    </row>
    <row r="36" spans="1:6" ht="15" thickBot="1">
      <c r="F36" s="96"/>
    </row>
    <row r="37" spans="1:6">
      <c r="B37" s="94" t="s">
        <v>731</v>
      </c>
      <c r="F37" s="96"/>
    </row>
    <row r="38" spans="1:6" ht="61.75" customHeight="1" thickBot="1">
      <c r="B38" s="93"/>
    </row>
  </sheetData>
  <sheetProtection password="CFC0" sheet="1" objects="1" scenarios="1"/>
  <mergeCells count="3">
    <mergeCell ref="A1:E1"/>
    <mergeCell ref="C2:E2"/>
    <mergeCell ref="A3:E3"/>
  </mergeCells>
  <conditionalFormatting sqref="D5:D34">
    <cfRule type="cellIs" dxfId="34" priority="4" operator="equal">
      <formula>"Não"</formula>
    </cfRule>
    <cfRule type="cellIs" dxfId="33" priority="5" operator="equal">
      <formula>"Sim"</formula>
    </cfRule>
  </conditionalFormatting>
  <conditionalFormatting sqref="E5:E34">
    <cfRule type="cellIs" dxfId="32" priority="1" stopIfTrue="1" operator="equal">
      <formula>"Dedutível"</formula>
    </cfRule>
    <cfRule type="cellIs" dxfId="31" priority="2" operator="equal">
      <formula>"Não"</formula>
    </cfRule>
    <cfRule type="cellIs" dxfId="30" priority="3" operator="equal">
      <formula>"Sim"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Dados!$P$3:$P$4</xm:f>
          </x14:formula1>
          <xm:sqref>D5:D34</xm:sqref>
        </x14:dataValidation>
        <x14:dataValidation type="list" allowBlank="1" showInputMessage="1" showErrorMessage="1">
          <x14:formula1>
            <xm:f>Dados!$P$6:$P$8</xm:f>
          </x14:formula1>
          <xm:sqref>E5:E34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120" zoomScaleNormal="120" zoomScalePageLayoutView="120" workbookViewId="0">
      <pane ySplit="4" topLeftCell="A5" activePane="bottomLeft" state="frozen"/>
      <selection activeCell="B44" sqref="B44"/>
      <selection pane="bottomLeft" activeCell="E53" sqref="E53"/>
    </sheetView>
  </sheetViews>
  <sheetFormatPr baseColWidth="10" defaultColWidth="8.83203125" defaultRowHeight="14" x14ac:dyDescent="0"/>
  <cols>
    <col min="1" max="1" width="13.5" style="7" customWidth="1"/>
    <col min="2" max="2" width="56.1640625" style="7" customWidth="1"/>
    <col min="3" max="3" width="15.83203125" style="7" customWidth="1"/>
    <col min="4" max="4" width="19.5" style="7" customWidth="1"/>
    <col min="5" max="5" width="24" style="7" customWidth="1"/>
    <col min="6" max="6" width="29.33203125" style="7" customWidth="1"/>
    <col min="7" max="16384" width="8.83203125" style="7"/>
  </cols>
  <sheetData>
    <row r="1" spans="1:6" ht="37" customHeight="1" thickBot="1">
      <c r="A1" s="140" t="s">
        <v>308</v>
      </c>
      <c r="B1" s="140"/>
      <c r="C1" s="140"/>
      <c r="D1" s="140"/>
      <c r="E1" s="140"/>
      <c r="F1" s="100"/>
    </row>
    <row r="2" spans="1:6" ht="32" customHeight="1">
      <c r="A2" s="83"/>
      <c r="B2" s="84" t="s">
        <v>309</v>
      </c>
      <c r="C2" s="143">
        <f>'Cotejo 1'!C2:E2</f>
        <v>0</v>
      </c>
      <c r="D2" s="143"/>
      <c r="E2" s="143"/>
      <c r="F2" s="99"/>
    </row>
    <row r="3" spans="1:6" ht="40" customHeight="1" thickBot="1">
      <c r="A3" s="144" t="s">
        <v>347</v>
      </c>
      <c r="B3" s="144"/>
      <c r="C3" s="144"/>
      <c r="D3" s="144"/>
      <c r="E3" s="144"/>
    </row>
    <row r="4" spans="1:6" ht="15" thickBot="1">
      <c r="A4" s="87" t="s">
        <v>53</v>
      </c>
      <c r="B4" s="88" t="s">
        <v>307</v>
      </c>
      <c r="C4" s="88" t="s">
        <v>21</v>
      </c>
      <c r="D4" s="88" t="s">
        <v>732</v>
      </c>
      <c r="E4" s="89" t="s">
        <v>286</v>
      </c>
      <c r="F4" s="89" t="s">
        <v>733</v>
      </c>
    </row>
    <row r="5" spans="1:6" ht="43" thickTop="1">
      <c r="A5" s="39" t="s">
        <v>202</v>
      </c>
      <c r="B5" s="35" t="s">
        <v>677</v>
      </c>
      <c r="C5" s="36" t="s">
        <v>24</v>
      </c>
      <c r="D5" s="76"/>
      <c r="E5" s="77"/>
      <c r="F5" s="98"/>
    </row>
    <row r="6" spans="1:6" ht="28">
      <c r="A6" s="32" t="s">
        <v>202</v>
      </c>
      <c r="B6" s="33" t="s">
        <v>678</v>
      </c>
      <c r="C6" s="38" t="s">
        <v>24</v>
      </c>
      <c r="D6" s="78"/>
      <c r="E6" s="79"/>
      <c r="F6" s="97"/>
    </row>
    <row r="7" spans="1:6" ht="28">
      <c r="A7" s="22" t="s">
        <v>202</v>
      </c>
      <c r="B7" s="23" t="s">
        <v>679</v>
      </c>
      <c r="C7" s="37" t="s">
        <v>24</v>
      </c>
      <c r="D7" s="78"/>
      <c r="E7" s="79"/>
      <c r="F7" s="97"/>
    </row>
    <row r="8" spans="1:6" ht="28">
      <c r="A8" s="32" t="s">
        <v>202</v>
      </c>
      <c r="B8" s="33" t="s">
        <v>680</v>
      </c>
      <c r="C8" s="38" t="s">
        <v>285</v>
      </c>
      <c r="D8" s="78"/>
      <c r="E8" s="79"/>
      <c r="F8" s="97"/>
    </row>
    <row r="9" spans="1:6" ht="28">
      <c r="A9" s="22" t="s">
        <v>202</v>
      </c>
      <c r="B9" s="23" t="s">
        <v>681</v>
      </c>
      <c r="C9" s="37" t="s">
        <v>24</v>
      </c>
      <c r="D9" s="78"/>
      <c r="E9" s="79"/>
      <c r="F9" s="97"/>
    </row>
    <row r="10" spans="1:6" ht="18">
      <c r="A10" s="32" t="s">
        <v>202</v>
      </c>
      <c r="B10" s="33" t="s">
        <v>682</v>
      </c>
      <c r="C10" s="38" t="s">
        <v>24</v>
      </c>
      <c r="D10" s="78"/>
      <c r="E10" s="79"/>
      <c r="F10" s="97"/>
    </row>
    <row r="11" spans="1:6" ht="28">
      <c r="A11" s="22" t="s">
        <v>202</v>
      </c>
      <c r="B11" s="23" t="s">
        <v>683</v>
      </c>
      <c r="C11" s="37" t="s">
        <v>24</v>
      </c>
      <c r="D11" s="78"/>
      <c r="E11" s="79"/>
      <c r="F11" s="97"/>
    </row>
    <row r="12" spans="1:6" ht="28">
      <c r="A12" s="32" t="s">
        <v>202</v>
      </c>
      <c r="B12" s="33" t="s">
        <v>684</v>
      </c>
      <c r="C12" s="38" t="s">
        <v>24</v>
      </c>
      <c r="D12" s="78"/>
      <c r="E12" s="79"/>
      <c r="F12" s="97"/>
    </row>
    <row r="13" spans="1:6" ht="28">
      <c r="A13" s="22" t="s">
        <v>202</v>
      </c>
      <c r="B13" s="23" t="s">
        <v>685</v>
      </c>
      <c r="C13" s="37" t="s">
        <v>24</v>
      </c>
      <c r="D13" s="78"/>
      <c r="E13" s="79"/>
      <c r="F13" s="97"/>
    </row>
    <row r="14" spans="1:6" ht="42">
      <c r="A14" s="32" t="s">
        <v>202</v>
      </c>
      <c r="B14" s="33" t="s">
        <v>497</v>
      </c>
      <c r="C14" s="38" t="s">
        <v>24</v>
      </c>
      <c r="D14" s="78"/>
      <c r="E14" s="79"/>
      <c r="F14" s="97"/>
    </row>
    <row r="15" spans="1:6" ht="28">
      <c r="A15" s="22" t="s">
        <v>202</v>
      </c>
      <c r="B15" s="23" t="s">
        <v>498</v>
      </c>
      <c r="C15" s="37" t="s">
        <v>24</v>
      </c>
      <c r="D15" s="78"/>
      <c r="E15" s="79"/>
      <c r="F15" s="97"/>
    </row>
    <row r="16" spans="1:6" ht="42">
      <c r="A16" s="32" t="s">
        <v>202</v>
      </c>
      <c r="B16" s="33" t="s">
        <v>499</v>
      </c>
      <c r="C16" s="38" t="s">
        <v>285</v>
      </c>
      <c r="D16" s="78"/>
      <c r="E16" s="79"/>
      <c r="F16" s="97"/>
    </row>
    <row r="17" spans="1:6" ht="28">
      <c r="A17" s="22" t="s">
        <v>202</v>
      </c>
      <c r="B17" s="23" t="s">
        <v>500</v>
      </c>
      <c r="C17" s="37" t="s">
        <v>285</v>
      </c>
      <c r="D17" s="78"/>
      <c r="E17" s="79"/>
      <c r="F17" s="97"/>
    </row>
    <row r="18" spans="1:6" ht="28">
      <c r="A18" s="32" t="s">
        <v>202</v>
      </c>
      <c r="B18" s="33" t="s">
        <v>501</v>
      </c>
      <c r="C18" s="38" t="s">
        <v>285</v>
      </c>
      <c r="D18" s="78"/>
      <c r="E18" s="79"/>
      <c r="F18" s="97"/>
    </row>
    <row r="19" spans="1:6" ht="28">
      <c r="A19" s="22" t="s">
        <v>202</v>
      </c>
      <c r="B19" s="23" t="s">
        <v>502</v>
      </c>
      <c r="C19" s="37" t="s">
        <v>24</v>
      </c>
      <c r="D19" s="78"/>
      <c r="E19" s="79"/>
      <c r="F19" s="97"/>
    </row>
    <row r="20" spans="1:6" ht="42">
      <c r="A20" s="32" t="s">
        <v>202</v>
      </c>
      <c r="B20" s="33" t="s">
        <v>503</v>
      </c>
      <c r="C20" s="38" t="s">
        <v>24</v>
      </c>
      <c r="D20" s="78"/>
      <c r="E20" s="79"/>
      <c r="F20" s="97"/>
    </row>
    <row r="21" spans="1:6" ht="28">
      <c r="A21" s="22" t="s">
        <v>202</v>
      </c>
      <c r="B21" s="23" t="s">
        <v>504</v>
      </c>
      <c r="C21" s="37" t="s">
        <v>24</v>
      </c>
      <c r="D21" s="78"/>
      <c r="E21" s="79"/>
      <c r="F21" s="97"/>
    </row>
    <row r="22" spans="1:6" ht="28">
      <c r="A22" s="32" t="s">
        <v>202</v>
      </c>
      <c r="B22" s="33" t="s">
        <v>505</v>
      </c>
      <c r="C22" s="38" t="s">
        <v>24</v>
      </c>
      <c r="D22" s="78"/>
      <c r="E22" s="79"/>
      <c r="F22" s="97"/>
    </row>
    <row r="23" spans="1:6" ht="28">
      <c r="A23" s="22" t="s">
        <v>202</v>
      </c>
      <c r="B23" s="23" t="s">
        <v>506</v>
      </c>
      <c r="C23" s="37" t="s">
        <v>24</v>
      </c>
      <c r="D23" s="78"/>
      <c r="E23" s="79"/>
      <c r="F23" s="97"/>
    </row>
    <row r="24" spans="1:6" ht="28">
      <c r="A24" s="32" t="s">
        <v>202</v>
      </c>
      <c r="B24" s="33" t="s">
        <v>507</v>
      </c>
      <c r="C24" s="38" t="s">
        <v>24</v>
      </c>
      <c r="D24" s="78"/>
      <c r="E24" s="79"/>
      <c r="F24" s="97"/>
    </row>
    <row r="25" spans="1:6" ht="28">
      <c r="A25" s="22" t="s">
        <v>202</v>
      </c>
      <c r="B25" s="23" t="s">
        <v>508</v>
      </c>
      <c r="C25" s="37" t="s">
        <v>24</v>
      </c>
      <c r="D25" s="78"/>
      <c r="E25" s="79"/>
      <c r="F25" s="97"/>
    </row>
    <row r="26" spans="1:6" ht="28">
      <c r="A26" s="32" t="s">
        <v>202</v>
      </c>
      <c r="B26" s="33" t="s">
        <v>509</v>
      </c>
      <c r="C26" s="38" t="s">
        <v>24</v>
      </c>
      <c r="D26" s="78"/>
      <c r="E26" s="79"/>
      <c r="F26" s="97"/>
    </row>
    <row r="27" spans="1:6" ht="28">
      <c r="A27" s="22" t="s">
        <v>202</v>
      </c>
      <c r="B27" s="23" t="s">
        <v>510</v>
      </c>
      <c r="C27" s="37" t="s">
        <v>24</v>
      </c>
      <c r="D27" s="78"/>
      <c r="E27" s="79"/>
      <c r="F27" s="97"/>
    </row>
    <row r="28" spans="1:6" ht="42">
      <c r="A28" s="32" t="s">
        <v>202</v>
      </c>
      <c r="B28" s="33" t="s">
        <v>511</v>
      </c>
      <c r="C28" s="38" t="s">
        <v>24</v>
      </c>
      <c r="D28" s="78"/>
      <c r="E28" s="79"/>
      <c r="F28" s="97"/>
    </row>
    <row r="29" spans="1:6" ht="28">
      <c r="A29" s="22" t="s">
        <v>202</v>
      </c>
      <c r="B29" s="23" t="s">
        <v>512</v>
      </c>
      <c r="C29" s="37" t="s">
        <v>24</v>
      </c>
      <c r="D29" s="78"/>
      <c r="E29" s="79"/>
      <c r="F29" s="97"/>
    </row>
    <row r="30" spans="1:6" ht="28">
      <c r="A30" s="32" t="s">
        <v>202</v>
      </c>
      <c r="B30" s="33" t="s">
        <v>513</v>
      </c>
      <c r="C30" s="38" t="s">
        <v>24</v>
      </c>
      <c r="D30" s="78"/>
      <c r="E30" s="79"/>
      <c r="F30" s="97"/>
    </row>
    <row r="31" spans="1:6" ht="28">
      <c r="A31" s="22" t="s">
        <v>202</v>
      </c>
      <c r="B31" s="23" t="s">
        <v>514</v>
      </c>
      <c r="C31" s="37" t="s">
        <v>285</v>
      </c>
      <c r="D31" s="78"/>
      <c r="E31" s="79"/>
      <c r="F31" s="97"/>
    </row>
    <row r="32" spans="1:6" ht="28">
      <c r="A32" s="32" t="s">
        <v>202</v>
      </c>
      <c r="B32" s="33" t="s">
        <v>515</v>
      </c>
      <c r="C32" s="38" t="s">
        <v>24</v>
      </c>
      <c r="D32" s="78"/>
      <c r="E32" s="79"/>
      <c r="F32" s="97"/>
    </row>
    <row r="33" spans="1:6" ht="28">
      <c r="A33" s="22" t="s">
        <v>202</v>
      </c>
      <c r="B33" s="23" t="s">
        <v>516</v>
      </c>
      <c r="C33" s="37" t="s">
        <v>24</v>
      </c>
      <c r="D33" s="78"/>
      <c r="E33" s="79"/>
      <c r="F33" s="97"/>
    </row>
    <row r="34" spans="1:6" ht="28">
      <c r="A34" s="32" t="s">
        <v>202</v>
      </c>
      <c r="B34" s="33" t="s">
        <v>517</v>
      </c>
      <c r="C34" s="38" t="s">
        <v>24</v>
      </c>
      <c r="D34" s="78"/>
      <c r="E34" s="79"/>
      <c r="F34" s="97"/>
    </row>
    <row r="35" spans="1:6">
      <c r="F35" s="95"/>
    </row>
    <row r="36" spans="1:6" ht="15" thickBot="1">
      <c r="F36" s="96"/>
    </row>
    <row r="37" spans="1:6">
      <c r="B37" s="94" t="s">
        <v>731</v>
      </c>
      <c r="F37" s="96"/>
    </row>
    <row r="38" spans="1:6" ht="60" customHeight="1" thickBot="1">
      <c r="B38" s="93"/>
    </row>
  </sheetData>
  <sheetProtection password="CFC0" sheet="1" objects="1" scenarios="1"/>
  <mergeCells count="3">
    <mergeCell ref="A1:E1"/>
    <mergeCell ref="C2:E2"/>
    <mergeCell ref="A3:E3"/>
  </mergeCells>
  <conditionalFormatting sqref="D5:D34">
    <cfRule type="cellIs" dxfId="29" priority="4" operator="equal">
      <formula>"Não"</formula>
    </cfRule>
    <cfRule type="cellIs" dxfId="28" priority="5" operator="equal">
      <formula>"Sim"</formula>
    </cfRule>
  </conditionalFormatting>
  <conditionalFormatting sqref="E5:E34">
    <cfRule type="cellIs" dxfId="27" priority="1" stopIfTrue="1" operator="equal">
      <formula>"Dedutível"</formula>
    </cfRule>
    <cfRule type="cellIs" dxfId="26" priority="2" operator="equal">
      <formula>"Não"</formula>
    </cfRule>
    <cfRule type="cellIs" dxfId="25" priority="3" operator="equal">
      <formula>"Sim"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Dados!$P$3:$P$4</xm:f>
          </x14:formula1>
          <xm:sqref>D5:D34</xm:sqref>
        </x14:dataValidation>
        <x14:dataValidation type="list" allowBlank="1" showInputMessage="1" showErrorMessage="1">
          <x14:formula1>
            <xm:f>Dados!$P$6:$P$8</xm:f>
          </x14:formula1>
          <xm:sqref>E5:E34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120" zoomScaleNormal="120" zoomScalePageLayoutView="120" workbookViewId="0">
      <pane ySplit="4" topLeftCell="A5" activePane="bottomLeft" state="frozen"/>
      <selection activeCell="B44" sqref="B44"/>
      <selection pane="bottomLeft" activeCell="D5" sqref="D5"/>
    </sheetView>
  </sheetViews>
  <sheetFormatPr baseColWidth="10" defaultColWidth="8.83203125" defaultRowHeight="14" x14ac:dyDescent="0"/>
  <cols>
    <col min="1" max="1" width="13.5" style="7" customWidth="1"/>
    <col min="2" max="2" width="56.1640625" style="7" customWidth="1"/>
    <col min="3" max="3" width="15.83203125" style="7" customWidth="1"/>
    <col min="4" max="4" width="19.1640625" style="7" customWidth="1"/>
    <col min="5" max="5" width="22" style="7" customWidth="1"/>
    <col min="6" max="6" width="29.33203125" style="7" customWidth="1"/>
    <col min="7" max="16384" width="8.83203125" style="7"/>
  </cols>
  <sheetData>
    <row r="1" spans="1:6" ht="37" customHeight="1" thickBot="1">
      <c r="A1" s="140" t="s">
        <v>308</v>
      </c>
      <c r="B1" s="140"/>
      <c r="C1" s="140"/>
      <c r="D1" s="140"/>
      <c r="E1" s="140"/>
      <c r="F1" s="100"/>
    </row>
    <row r="2" spans="1:6" ht="32" customHeight="1">
      <c r="A2" s="83"/>
      <c r="B2" s="84" t="s">
        <v>309</v>
      </c>
      <c r="C2" s="143">
        <f>'Cotejo 1'!C2:E2</f>
        <v>0</v>
      </c>
      <c r="D2" s="143"/>
      <c r="E2" s="143"/>
      <c r="F2" s="99"/>
    </row>
    <row r="3" spans="1:6" ht="27" customHeight="1" thickBot="1">
      <c r="A3" s="144" t="s">
        <v>348</v>
      </c>
      <c r="B3" s="144"/>
      <c r="C3" s="144"/>
      <c r="D3" s="144"/>
      <c r="E3" s="144"/>
    </row>
    <row r="4" spans="1:6" s="6" customFormat="1" ht="15" thickBot="1">
      <c r="A4" s="87" t="s">
        <v>53</v>
      </c>
      <c r="B4" s="88" t="s">
        <v>307</v>
      </c>
      <c r="C4" s="88" t="s">
        <v>21</v>
      </c>
      <c r="D4" s="88" t="s">
        <v>732</v>
      </c>
      <c r="E4" s="89" t="s">
        <v>286</v>
      </c>
      <c r="F4" s="89" t="s">
        <v>733</v>
      </c>
    </row>
    <row r="5" spans="1:6" ht="29" thickTop="1">
      <c r="A5" s="39" t="s">
        <v>219</v>
      </c>
      <c r="B5" s="35" t="s">
        <v>686</v>
      </c>
      <c r="C5" s="36" t="s">
        <v>55</v>
      </c>
      <c r="D5" s="76"/>
      <c r="E5" s="77"/>
      <c r="F5" s="98"/>
    </row>
    <row r="6" spans="1:6" ht="18">
      <c r="A6" s="32" t="s">
        <v>219</v>
      </c>
      <c r="B6" s="33" t="s">
        <v>687</v>
      </c>
      <c r="C6" s="38" t="s">
        <v>55</v>
      </c>
      <c r="D6" s="78"/>
      <c r="E6" s="79"/>
      <c r="F6" s="97"/>
    </row>
    <row r="7" spans="1:6" ht="28">
      <c r="A7" s="22" t="s">
        <v>219</v>
      </c>
      <c r="B7" s="23" t="s">
        <v>688</v>
      </c>
      <c r="C7" s="37" t="s">
        <v>55</v>
      </c>
      <c r="D7" s="78"/>
      <c r="E7" s="79"/>
      <c r="F7" s="97"/>
    </row>
    <row r="8" spans="1:6" ht="28">
      <c r="A8" s="32" t="s">
        <v>219</v>
      </c>
      <c r="B8" s="33" t="s">
        <v>689</v>
      </c>
      <c r="C8" s="38" t="s">
        <v>55</v>
      </c>
      <c r="D8" s="78"/>
      <c r="E8" s="79"/>
      <c r="F8" s="97"/>
    </row>
    <row r="9" spans="1:6" ht="28">
      <c r="A9" s="22" t="s">
        <v>219</v>
      </c>
      <c r="B9" s="23" t="s">
        <v>690</v>
      </c>
      <c r="C9" s="37" t="s">
        <v>55</v>
      </c>
      <c r="D9" s="78"/>
      <c r="E9" s="79"/>
      <c r="F9" s="97"/>
    </row>
    <row r="10" spans="1:6" ht="28">
      <c r="A10" s="32" t="s">
        <v>219</v>
      </c>
      <c r="B10" s="33" t="s">
        <v>691</v>
      </c>
      <c r="C10" s="38" t="s">
        <v>55</v>
      </c>
      <c r="D10" s="78"/>
      <c r="E10" s="79"/>
      <c r="F10" s="97"/>
    </row>
    <row r="11" spans="1:6" ht="28">
      <c r="A11" s="22" t="s">
        <v>219</v>
      </c>
      <c r="B11" s="23" t="s">
        <v>692</v>
      </c>
      <c r="C11" s="37" t="s">
        <v>55</v>
      </c>
      <c r="D11" s="78"/>
      <c r="E11" s="79"/>
      <c r="F11" s="97"/>
    </row>
    <row r="12" spans="1:6" ht="28">
      <c r="A12" s="32" t="s">
        <v>219</v>
      </c>
      <c r="B12" s="33" t="s">
        <v>693</v>
      </c>
      <c r="C12" s="38" t="s">
        <v>55</v>
      </c>
      <c r="D12" s="78"/>
      <c r="E12" s="79"/>
      <c r="F12" s="97"/>
    </row>
    <row r="13" spans="1:6" ht="28">
      <c r="A13" s="22" t="s">
        <v>219</v>
      </c>
      <c r="B13" s="23" t="s">
        <v>694</v>
      </c>
      <c r="C13" s="37" t="s">
        <v>55</v>
      </c>
      <c r="D13" s="78"/>
      <c r="E13" s="79"/>
      <c r="F13" s="97"/>
    </row>
    <row r="14" spans="1:6" ht="28">
      <c r="A14" s="32" t="s">
        <v>219</v>
      </c>
      <c r="B14" s="33" t="s">
        <v>518</v>
      </c>
      <c r="C14" s="38" t="s">
        <v>55</v>
      </c>
      <c r="D14" s="78"/>
      <c r="E14" s="79"/>
      <c r="F14" s="97"/>
    </row>
    <row r="15" spans="1:6" ht="28">
      <c r="A15" s="22" t="s">
        <v>219</v>
      </c>
      <c r="B15" s="23" t="s">
        <v>519</v>
      </c>
      <c r="C15" s="37" t="s">
        <v>55</v>
      </c>
      <c r="D15" s="78"/>
      <c r="E15" s="79"/>
      <c r="F15" s="97"/>
    </row>
    <row r="16" spans="1:6" ht="28">
      <c r="A16" s="32" t="s">
        <v>219</v>
      </c>
      <c r="B16" s="33" t="s">
        <v>520</v>
      </c>
      <c r="C16" s="38" t="s">
        <v>55</v>
      </c>
      <c r="D16" s="78"/>
      <c r="E16" s="79"/>
      <c r="F16" s="97"/>
    </row>
    <row r="17" spans="1:6" ht="42">
      <c r="A17" s="22" t="s">
        <v>219</v>
      </c>
      <c r="B17" s="23" t="s">
        <v>521</v>
      </c>
      <c r="C17" s="37" t="s">
        <v>55</v>
      </c>
      <c r="D17" s="78"/>
      <c r="E17" s="79"/>
      <c r="F17" s="97"/>
    </row>
    <row r="18" spans="1:6" ht="28">
      <c r="A18" s="32" t="s">
        <v>219</v>
      </c>
      <c r="B18" s="33" t="s">
        <v>522</v>
      </c>
      <c r="C18" s="38" t="s">
        <v>55</v>
      </c>
      <c r="D18" s="78"/>
      <c r="E18" s="79"/>
      <c r="F18" s="97"/>
    </row>
    <row r="19" spans="1:6" ht="42">
      <c r="A19" s="22" t="s">
        <v>219</v>
      </c>
      <c r="B19" s="23" t="s">
        <v>523</v>
      </c>
      <c r="C19" s="37" t="s">
        <v>55</v>
      </c>
      <c r="D19" s="78"/>
      <c r="E19" s="79"/>
      <c r="F19" s="97"/>
    </row>
    <row r="20" spans="1:6" ht="28">
      <c r="A20" s="32" t="s">
        <v>219</v>
      </c>
      <c r="B20" s="33" t="s">
        <v>524</v>
      </c>
      <c r="C20" s="38" t="s">
        <v>55</v>
      </c>
      <c r="D20" s="78"/>
      <c r="E20" s="79"/>
      <c r="F20" s="97"/>
    </row>
    <row r="21" spans="1:6" ht="28">
      <c r="A21" s="22" t="s">
        <v>219</v>
      </c>
      <c r="B21" s="23" t="s">
        <v>525</v>
      </c>
      <c r="C21" s="37" t="s">
        <v>55</v>
      </c>
      <c r="D21" s="78"/>
      <c r="E21" s="79"/>
      <c r="F21" s="97"/>
    </row>
    <row r="22" spans="1:6" ht="28">
      <c r="A22" s="32" t="s">
        <v>219</v>
      </c>
      <c r="B22" s="33" t="s">
        <v>526</v>
      </c>
      <c r="C22" s="38" t="s">
        <v>55</v>
      </c>
      <c r="D22" s="78"/>
      <c r="E22" s="79"/>
      <c r="F22" s="97"/>
    </row>
    <row r="23" spans="1:6" ht="28">
      <c r="A23" s="22" t="s">
        <v>219</v>
      </c>
      <c r="B23" s="23" t="s">
        <v>527</v>
      </c>
      <c r="C23" s="37" t="s">
        <v>55</v>
      </c>
      <c r="D23" s="78"/>
      <c r="E23" s="79"/>
      <c r="F23" s="97"/>
    </row>
    <row r="24" spans="1:6" ht="28">
      <c r="A24" s="32" t="s">
        <v>219</v>
      </c>
      <c r="B24" s="33" t="s">
        <v>528</v>
      </c>
      <c r="C24" s="38" t="s">
        <v>55</v>
      </c>
      <c r="D24" s="78"/>
      <c r="E24" s="79"/>
      <c r="F24" s="97"/>
    </row>
    <row r="25" spans="1:6" ht="28">
      <c r="A25" s="22" t="s">
        <v>219</v>
      </c>
      <c r="B25" s="23" t="s">
        <v>529</v>
      </c>
      <c r="C25" s="37" t="s">
        <v>24</v>
      </c>
      <c r="D25" s="78"/>
      <c r="E25" s="79"/>
      <c r="F25" s="97"/>
    </row>
    <row r="26" spans="1:6" ht="28">
      <c r="A26" s="32" t="s">
        <v>219</v>
      </c>
      <c r="B26" s="33" t="s">
        <v>530</v>
      </c>
      <c r="C26" s="38" t="s">
        <v>55</v>
      </c>
      <c r="D26" s="78"/>
      <c r="E26" s="79"/>
      <c r="F26" s="97"/>
    </row>
    <row r="27" spans="1:6" ht="28">
      <c r="A27" s="22" t="s">
        <v>219</v>
      </c>
      <c r="B27" s="23" t="s">
        <v>531</v>
      </c>
      <c r="C27" s="37" t="s">
        <v>24</v>
      </c>
      <c r="D27" s="78"/>
      <c r="E27" s="79"/>
      <c r="F27" s="97"/>
    </row>
    <row r="28" spans="1:6" ht="28">
      <c r="A28" s="32" t="s">
        <v>219</v>
      </c>
      <c r="B28" s="33" t="s">
        <v>532</v>
      </c>
      <c r="C28" s="38" t="s">
        <v>55</v>
      </c>
      <c r="D28" s="78"/>
      <c r="E28" s="79"/>
      <c r="F28" s="97"/>
    </row>
    <row r="29" spans="1:6" ht="28">
      <c r="A29" s="22" t="s">
        <v>219</v>
      </c>
      <c r="B29" s="23" t="s">
        <v>533</v>
      </c>
      <c r="C29" s="37" t="s">
        <v>55</v>
      </c>
      <c r="D29" s="78"/>
      <c r="E29" s="79"/>
      <c r="F29" s="97"/>
    </row>
    <row r="30" spans="1:6" ht="28">
      <c r="A30" s="32" t="s">
        <v>219</v>
      </c>
      <c r="B30" s="33" t="s">
        <v>534</v>
      </c>
      <c r="C30" s="38" t="s">
        <v>55</v>
      </c>
      <c r="D30" s="78"/>
      <c r="E30" s="79"/>
      <c r="F30" s="97"/>
    </row>
    <row r="31" spans="1:6" ht="28">
      <c r="A31" s="22" t="s">
        <v>219</v>
      </c>
      <c r="B31" s="23" t="s">
        <v>535</v>
      </c>
      <c r="C31" s="37" t="s">
        <v>55</v>
      </c>
      <c r="D31" s="78"/>
      <c r="E31" s="79"/>
      <c r="F31" s="97"/>
    </row>
    <row r="32" spans="1:6" ht="28">
      <c r="A32" s="32" t="s">
        <v>219</v>
      </c>
      <c r="B32" s="33" t="s">
        <v>536</v>
      </c>
      <c r="C32" s="38" t="s">
        <v>24</v>
      </c>
      <c r="D32" s="78"/>
      <c r="E32" s="79"/>
      <c r="F32" s="97"/>
    </row>
    <row r="33" spans="1:6" ht="28">
      <c r="A33" s="22" t="s">
        <v>219</v>
      </c>
      <c r="B33" s="23" t="s">
        <v>537</v>
      </c>
      <c r="C33" s="37" t="s">
        <v>55</v>
      </c>
      <c r="D33" s="78"/>
      <c r="E33" s="79"/>
      <c r="F33" s="97"/>
    </row>
    <row r="34" spans="1:6" ht="28">
      <c r="A34" s="32" t="s">
        <v>219</v>
      </c>
      <c r="B34" s="33" t="s">
        <v>538</v>
      </c>
      <c r="C34" s="38" t="s">
        <v>55</v>
      </c>
      <c r="D34" s="78"/>
      <c r="E34" s="79"/>
      <c r="F34" s="97"/>
    </row>
    <row r="35" spans="1:6">
      <c r="F35" s="95"/>
    </row>
    <row r="36" spans="1:6" ht="15" thickBot="1">
      <c r="F36" s="96"/>
    </row>
    <row r="37" spans="1:6">
      <c r="B37" s="94" t="s">
        <v>731</v>
      </c>
      <c r="F37" s="96"/>
    </row>
    <row r="38" spans="1:6" ht="61.25" customHeight="1" thickBot="1">
      <c r="B38" s="93"/>
    </row>
  </sheetData>
  <sheetProtection password="CFC0" sheet="1" objects="1" scenarios="1"/>
  <mergeCells count="3">
    <mergeCell ref="A1:E1"/>
    <mergeCell ref="C2:E2"/>
    <mergeCell ref="A3:E3"/>
  </mergeCells>
  <conditionalFormatting sqref="D5:D34">
    <cfRule type="cellIs" dxfId="24" priority="4" operator="equal">
      <formula>"Não"</formula>
    </cfRule>
    <cfRule type="cellIs" dxfId="23" priority="5" operator="equal">
      <formula>"Sim"</formula>
    </cfRule>
  </conditionalFormatting>
  <conditionalFormatting sqref="E5:E34">
    <cfRule type="cellIs" dxfId="22" priority="1" stopIfTrue="1" operator="equal">
      <formula>"Dedutível"</formula>
    </cfRule>
    <cfRule type="cellIs" dxfId="21" priority="2" operator="equal">
      <formula>"Não"</formula>
    </cfRule>
    <cfRule type="cellIs" dxfId="20" priority="3" operator="equal">
      <formula>"Sim"</formula>
    </cfRule>
  </conditionalFormatting>
  <pageMargins left="0.511811024" right="0.511811024" top="0.78740157499999996" bottom="0.78740157499999996" header="0.31496062000000002" footer="0.31496062000000002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Dados!$P$3:$P$4</xm:f>
          </x14:formula1>
          <xm:sqref>D5:D34</xm:sqref>
        </x14:dataValidation>
        <x14:dataValidation type="list" allowBlank="1" showInputMessage="1" showErrorMessage="1">
          <x14:formula1>
            <xm:f>Dados!$P$6:$P$8</xm:f>
          </x14:formula1>
          <xm:sqref>E5:E34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120" zoomScaleNormal="120" zoomScalePageLayoutView="120" workbookViewId="0">
      <selection activeCell="D4" sqref="D4"/>
    </sheetView>
  </sheetViews>
  <sheetFormatPr baseColWidth="10" defaultColWidth="8.83203125" defaultRowHeight="14" x14ac:dyDescent="0"/>
  <cols>
    <col min="1" max="1" width="13.5" style="7" customWidth="1"/>
    <col min="2" max="2" width="56.6640625" style="7" customWidth="1"/>
    <col min="3" max="3" width="15.83203125" style="7" customWidth="1"/>
    <col min="4" max="4" width="19.33203125" style="7" customWidth="1"/>
    <col min="5" max="5" width="22.33203125" style="7" customWidth="1"/>
    <col min="6" max="6" width="29.33203125" style="7" customWidth="1"/>
    <col min="7" max="16384" width="8.83203125" style="7"/>
  </cols>
  <sheetData>
    <row r="1" spans="1:6" ht="37" customHeight="1" thickBot="1">
      <c r="A1" s="140" t="s">
        <v>308</v>
      </c>
      <c r="B1" s="140"/>
      <c r="C1" s="140"/>
      <c r="D1" s="140"/>
      <c r="E1" s="140"/>
      <c r="F1" s="100"/>
    </row>
    <row r="2" spans="1:6" ht="32" customHeight="1">
      <c r="A2" s="83"/>
      <c r="B2" s="84" t="s">
        <v>309</v>
      </c>
      <c r="C2" s="143">
        <f>'Cotejo 1'!C2:E2</f>
        <v>0</v>
      </c>
      <c r="D2" s="143"/>
      <c r="E2" s="143"/>
      <c r="F2" s="99"/>
    </row>
    <row r="3" spans="1:6" ht="31" customHeight="1" thickBot="1">
      <c r="A3" s="144" t="s">
        <v>340</v>
      </c>
      <c r="B3" s="144"/>
      <c r="C3" s="144"/>
      <c r="D3" s="144"/>
      <c r="E3" s="144"/>
    </row>
    <row r="4" spans="1:6" ht="15" thickBot="1">
      <c r="A4" s="87" t="s">
        <v>53</v>
      </c>
      <c r="B4" s="88" t="s">
        <v>307</v>
      </c>
      <c r="C4" s="88" t="s">
        <v>21</v>
      </c>
      <c r="D4" s="88" t="s">
        <v>732</v>
      </c>
      <c r="E4" s="89" t="s">
        <v>286</v>
      </c>
      <c r="F4" s="89" t="s">
        <v>733</v>
      </c>
    </row>
    <row r="5" spans="1:6" ht="28">
      <c r="A5" s="6" t="s">
        <v>124</v>
      </c>
      <c r="B5" s="2" t="s">
        <v>695</v>
      </c>
      <c r="C5" s="6" t="s">
        <v>55</v>
      </c>
      <c r="D5" s="76"/>
      <c r="E5" s="77"/>
      <c r="F5" s="98"/>
    </row>
    <row r="6" spans="1:6" ht="28">
      <c r="A6" s="41" t="s">
        <v>124</v>
      </c>
      <c r="B6" s="40" t="s">
        <v>696</v>
      </c>
      <c r="C6" s="41" t="s">
        <v>55</v>
      </c>
      <c r="D6" s="78"/>
      <c r="E6" s="79"/>
      <c r="F6" s="97"/>
    </row>
    <row r="7" spans="1:6" ht="28">
      <c r="A7" s="6" t="s">
        <v>124</v>
      </c>
      <c r="B7" s="2" t="s">
        <v>697</v>
      </c>
      <c r="C7" s="6" t="s">
        <v>55</v>
      </c>
      <c r="D7" s="78"/>
      <c r="E7" s="79"/>
      <c r="F7" s="97"/>
    </row>
    <row r="8" spans="1:6" ht="18">
      <c r="A8" s="41" t="s">
        <v>124</v>
      </c>
      <c r="B8" s="40" t="s">
        <v>698</v>
      </c>
      <c r="C8" s="41" t="s">
        <v>55</v>
      </c>
      <c r="D8" s="78"/>
      <c r="E8" s="79"/>
      <c r="F8" s="97"/>
    </row>
    <row r="9" spans="1:6" ht="28">
      <c r="A9" s="6" t="s">
        <v>124</v>
      </c>
      <c r="B9" s="2" t="s">
        <v>699</v>
      </c>
      <c r="C9" s="6" t="s">
        <v>24</v>
      </c>
      <c r="D9" s="78"/>
      <c r="E9" s="79"/>
      <c r="F9" s="97"/>
    </row>
    <row r="10" spans="1:6" ht="28">
      <c r="A10" s="41" t="s">
        <v>124</v>
      </c>
      <c r="B10" s="40" t="s">
        <v>700</v>
      </c>
      <c r="C10" s="41" t="s">
        <v>55</v>
      </c>
      <c r="D10" s="78"/>
      <c r="E10" s="79"/>
      <c r="F10" s="97"/>
    </row>
    <row r="11" spans="1:6" ht="28">
      <c r="A11" s="6" t="s">
        <v>124</v>
      </c>
      <c r="B11" s="2" t="s">
        <v>701</v>
      </c>
      <c r="C11" s="6" t="s">
        <v>55</v>
      </c>
      <c r="D11" s="78"/>
      <c r="E11" s="79"/>
      <c r="F11" s="97"/>
    </row>
    <row r="12" spans="1:6" ht="42">
      <c r="A12" s="41" t="s">
        <v>124</v>
      </c>
      <c r="B12" s="40" t="s">
        <v>702</v>
      </c>
      <c r="C12" s="41" t="s">
        <v>55</v>
      </c>
      <c r="D12" s="78"/>
      <c r="E12" s="79"/>
      <c r="F12" s="97"/>
    </row>
    <row r="13" spans="1:6" ht="28">
      <c r="A13" s="6" t="s">
        <v>124</v>
      </c>
      <c r="B13" s="2" t="s">
        <v>703</v>
      </c>
      <c r="C13" s="6" t="s">
        <v>55</v>
      </c>
      <c r="D13" s="78"/>
      <c r="E13" s="79"/>
      <c r="F13" s="97"/>
    </row>
    <row r="14" spans="1:6" ht="28">
      <c r="A14" s="41" t="s">
        <v>124</v>
      </c>
      <c r="B14" s="40" t="s">
        <v>539</v>
      </c>
      <c r="C14" s="41" t="s">
        <v>55</v>
      </c>
      <c r="D14" s="78"/>
      <c r="E14" s="79"/>
      <c r="F14" s="97"/>
    </row>
    <row r="15" spans="1:6" ht="42">
      <c r="A15" s="6" t="s">
        <v>124</v>
      </c>
      <c r="B15" s="2" t="s">
        <v>540</v>
      </c>
      <c r="C15" s="6" t="s">
        <v>55</v>
      </c>
      <c r="D15" s="78"/>
      <c r="E15" s="79"/>
      <c r="F15" s="97"/>
    </row>
    <row r="16" spans="1:6" ht="28">
      <c r="A16" s="41" t="s">
        <v>124</v>
      </c>
      <c r="B16" s="40" t="s">
        <v>541</v>
      </c>
      <c r="C16" s="41" t="s">
        <v>55</v>
      </c>
      <c r="D16" s="78"/>
      <c r="E16" s="79"/>
      <c r="F16" s="97"/>
    </row>
    <row r="17" spans="1:6" ht="28">
      <c r="A17" s="6" t="s">
        <v>124</v>
      </c>
      <c r="B17" s="2" t="s">
        <v>542</v>
      </c>
      <c r="C17" s="6" t="s">
        <v>55</v>
      </c>
      <c r="D17" s="78"/>
      <c r="E17" s="79"/>
      <c r="F17" s="97"/>
    </row>
    <row r="18" spans="1:6" ht="42">
      <c r="A18" s="41" t="s">
        <v>124</v>
      </c>
      <c r="B18" s="40" t="s">
        <v>543</v>
      </c>
      <c r="C18" s="41" t="s">
        <v>24</v>
      </c>
      <c r="D18" s="78"/>
      <c r="E18" s="79"/>
      <c r="F18" s="97"/>
    </row>
    <row r="19" spans="1:6" ht="28">
      <c r="A19" s="6" t="s">
        <v>124</v>
      </c>
      <c r="B19" s="2" t="s">
        <v>544</v>
      </c>
      <c r="C19" s="6" t="s">
        <v>55</v>
      </c>
      <c r="D19" s="78"/>
      <c r="E19" s="79"/>
      <c r="F19" s="97"/>
    </row>
    <row r="20" spans="1:6" ht="28">
      <c r="A20" s="41" t="s">
        <v>124</v>
      </c>
      <c r="B20" s="40" t="s">
        <v>545</v>
      </c>
      <c r="C20" s="41" t="s">
        <v>55</v>
      </c>
      <c r="D20" s="78"/>
      <c r="E20" s="79"/>
      <c r="F20" s="97"/>
    </row>
    <row r="21" spans="1:6" ht="28">
      <c r="A21" s="6" t="s">
        <v>124</v>
      </c>
      <c r="B21" s="2" t="s">
        <v>546</v>
      </c>
      <c r="C21" s="6" t="s">
        <v>55</v>
      </c>
      <c r="D21" s="78"/>
      <c r="E21" s="79"/>
      <c r="F21" s="97"/>
    </row>
    <row r="22" spans="1:6" ht="28">
      <c r="A22" s="41" t="s">
        <v>124</v>
      </c>
      <c r="B22" s="40" t="s">
        <v>547</v>
      </c>
      <c r="C22" s="41" t="s">
        <v>285</v>
      </c>
      <c r="D22" s="78"/>
      <c r="E22" s="79"/>
      <c r="F22" s="97"/>
    </row>
    <row r="23" spans="1:6" ht="18">
      <c r="A23" s="6" t="s">
        <v>124</v>
      </c>
      <c r="B23" s="2" t="s">
        <v>548</v>
      </c>
      <c r="C23" s="6" t="s">
        <v>55</v>
      </c>
      <c r="D23" s="78"/>
      <c r="E23" s="79"/>
      <c r="F23" s="97"/>
    </row>
    <row r="24" spans="1:6" ht="28">
      <c r="A24" s="41" t="s">
        <v>124</v>
      </c>
      <c r="B24" s="40" t="s">
        <v>549</v>
      </c>
      <c r="C24" s="41" t="s">
        <v>55</v>
      </c>
      <c r="D24" s="78"/>
      <c r="E24" s="79"/>
      <c r="F24" s="97"/>
    </row>
    <row r="25" spans="1:6" ht="28">
      <c r="A25" s="6" t="s">
        <v>124</v>
      </c>
      <c r="B25" s="2" t="s">
        <v>550</v>
      </c>
      <c r="C25" s="6" t="s">
        <v>285</v>
      </c>
      <c r="D25" s="78"/>
      <c r="E25" s="79"/>
      <c r="F25" s="97"/>
    </row>
    <row r="26" spans="1:6" ht="28">
      <c r="A26" s="41" t="s">
        <v>124</v>
      </c>
      <c r="B26" s="40" t="s">
        <v>551</v>
      </c>
      <c r="C26" s="41" t="s">
        <v>55</v>
      </c>
      <c r="D26" s="78"/>
      <c r="E26" s="79"/>
      <c r="F26" s="97"/>
    </row>
    <row r="27" spans="1:6" ht="42">
      <c r="A27" s="6" t="s">
        <v>124</v>
      </c>
      <c r="B27" s="2" t="s">
        <v>552</v>
      </c>
      <c r="C27" s="6" t="s">
        <v>55</v>
      </c>
      <c r="D27" s="78"/>
      <c r="E27" s="79"/>
      <c r="F27" s="97"/>
    </row>
    <row r="28" spans="1:6" ht="28">
      <c r="A28" s="41" t="s">
        <v>124</v>
      </c>
      <c r="B28" s="40" t="s">
        <v>553</v>
      </c>
      <c r="C28" s="41" t="s">
        <v>55</v>
      </c>
      <c r="D28" s="78"/>
      <c r="E28" s="79"/>
      <c r="F28" s="97"/>
    </row>
    <row r="29" spans="1:6" ht="28">
      <c r="A29" s="6" t="s">
        <v>124</v>
      </c>
      <c r="B29" s="2" t="s">
        <v>554</v>
      </c>
      <c r="C29" s="6" t="s">
        <v>55</v>
      </c>
      <c r="D29" s="78"/>
      <c r="E29" s="79"/>
      <c r="F29" s="97"/>
    </row>
    <row r="30" spans="1:6" ht="42">
      <c r="A30" s="41" t="s">
        <v>124</v>
      </c>
      <c r="B30" s="40" t="s">
        <v>555</v>
      </c>
      <c r="C30" s="41" t="s">
        <v>285</v>
      </c>
      <c r="D30" s="78"/>
      <c r="E30" s="79"/>
      <c r="F30" s="97"/>
    </row>
    <row r="31" spans="1:6" ht="56">
      <c r="A31" s="6" t="s">
        <v>124</v>
      </c>
      <c r="B31" s="2" t="s">
        <v>556</v>
      </c>
      <c r="C31" s="6" t="s">
        <v>55</v>
      </c>
      <c r="D31" s="78"/>
      <c r="E31" s="79"/>
      <c r="F31" s="97"/>
    </row>
    <row r="32" spans="1:6" ht="28">
      <c r="A32" s="41" t="s">
        <v>124</v>
      </c>
      <c r="B32" s="40" t="s">
        <v>557</v>
      </c>
      <c r="C32" s="41" t="s">
        <v>55</v>
      </c>
      <c r="D32" s="78"/>
      <c r="E32" s="79"/>
      <c r="F32" s="97"/>
    </row>
    <row r="33" spans="1:6" ht="42">
      <c r="A33" s="6" t="s">
        <v>124</v>
      </c>
      <c r="B33" s="2" t="s">
        <v>558</v>
      </c>
      <c r="C33" s="6" t="s">
        <v>24</v>
      </c>
      <c r="D33" s="78"/>
      <c r="E33" s="79"/>
      <c r="F33" s="97"/>
    </row>
    <row r="34" spans="1:6" ht="28">
      <c r="A34" s="41" t="s">
        <v>124</v>
      </c>
      <c r="B34" s="40" t="s">
        <v>559</v>
      </c>
      <c r="C34" s="41" t="s">
        <v>24</v>
      </c>
      <c r="D34" s="78"/>
      <c r="E34" s="79"/>
      <c r="F34" s="97"/>
    </row>
    <row r="35" spans="1:6">
      <c r="F35" s="95"/>
    </row>
    <row r="36" spans="1:6" ht="15" thickBot="1">
      <c r="F36" s="96"/>
    </row>
    <row r="37" spans="1:6">
      <c r="B37" s="94" t="s">
        <v>731</v>
      </c>
      <c r="F37" s="96"/>
    </row>
    <row r="38" spans="1:6" ht="64.75" customHeight="1" thickBot="1">
      <c r="B38" s="93"/>
    </row>
  </sheetData>
  <sheetProtection password="CFC0" sheet="1" objects="1" scenarios="1"/>
  <mergeCells count="3">
    <mergeCell ref="A1:E1"/>
    <mergeCell ref="C2:E2"/>
    <mergeCell ref="A3:E3"/>
  </mergeCells>
  <conditionalFormatting sqref="D5:D34">
    <cfRule type="cellIs" dxfId="19" priority="4" operator="equal">
      <formula>"Não"</formula>
    </cfRule>
    <cfRule type="cellIs" dxfId="18" priority="5" operator="equal">
      <formula>"Sim"</formula>
    </cfRule>
  </conditionalFormatting>
  <conditionalFormatting sqref="E5:E34">
    <cfRule type="cellIs" dxfId="17" priority="1" stopIfTrue="1" operator="equal">
      <formula>"Dedutível"</formula>
    </cfRule>
    <cfRule type="cellIs" dxfId="16" priority="2" operator="equal">
      <formula>"Não"</formula>
    </cfRule>
    <cfRule type="cellIs" dxfId="15" priority="3" operator="equal">
      <formula>"Sim"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Dados!$P$3:$P$4</xm:f>
          </x14:formula1>
          <xm:sqref>D5:D34</xm:sqref>
        </x14:dataValidation>
        <x14:dataValidation type="list" allowBlank="1" showInputMessage="1" showErrorMessage="1">
          <x14:formula1>
            <xm:f>Dados!$P$6:$P$8</xm:f>
          </x14:formula1>
          <xm:sqref>E5:E34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="120" zoomScaleNormal="120" zoomScalePageLayoutView="120" workbookViewId="0">
      <pane ySplit="4" topLeftCell="A5" activePane="bottomLeft" state="frozen"/>
      <selection activeCell="B44" sqref="B44"/>
      <selection pane="bottomLeft" activeCell="D4" sqref="D4"/>
    </sheetView>
  </sheetViews>
  <sheetFormatPr baseColWidth="10" defaultColWidth="8.83203125" defaultRowHeight="14" x14ac:dyDescent="0"/>
  <cols>
    <col min="1" max="1" width="13.5" style="7" customWidth="1"/>
    <col min="2" max="2" width="56.83203125" style="7" customWidth="1"/>
    <col min="3" max="3" width="15.83203125" style="7" customWidth="1"/>
    <col min="4" max="4" width="19" style="7" customWidth="1"/>
    <col min="5" max="5" width="22.6640625" style="7" customWidth="1"/>
    <col min="6" max="6" width="29.33203125" style="7" customWidth="1"/>
    <col min="7" max="16384" width="8.83203125" style="7"/>
  </cols>
  <sheetData>
    <row r="1" spans="1:6" ht="37" customHeight="1" thickBot="1">
      <c r="A1" s="140" t="s">
        <v>308</v>
      </c>
      <c r="B1" s="140"/>
      <c r="C1" s="140"/>
      <c r="D1" s="140"/>
      <c r="E1" s="140"/>
      <c r="F1" s="100"/>
    </row>
    <row r="2" spans="1:6" ht="32" customHeight="1">
      <c r="A2" s="83"/>
      <c r="B2" s="84" t="s">
        <v>309</v>
      </c>
      <c r="C2" s="143">
        <f>'Cotejo 1'!C2:E2</f>
        <v>0</v>
      </c>
      <c r="D2" s="143"/>
      <c r="E2" s="143"/>
      <c r="F2" s="99"/>
    </row>
    <row r="3" spans="1:6" ht="32" customHeight="1" thickBot="1">
      <c r="A3" s="144" t="s">
        <v>349</v>
      </c>
      <c r="B3" s="144"/>
      <c r="C3" s="144"/>
      <c r="D3" s="144"/>
      <c r="E3" s="144"/>
    </row>
    <row r="4" spans="1:6" s="6" customFormat="1" ht="15" thickBot="1">
      <c r="A4" s="87" t="s">
        <v>53</v>
      </c>
      <c r="B4" s="88" t="s">
        <v>307</v>
      </c>
      <c r="C4" s="88" t="s">
        <v>21</v>
      </c>
      <c r="D4" s="88" t="s">
        <v>732</v>
      </c>
      <c r="E4" s="89" t="s">
        <v>286</v>
      </c>
      <c r="F4" s="89" t="s">
        <v>733</v>
      </c>
    </row>
    <row r="5" spans="1:6" ht="28">
      <c r="A5" s="6" t="s">
        <v>244</v>
      </c>
      <c r="B5" s="2" t="s">
        <v>704</v>
      </c>
      <c r="C5" s="6" t="s">
        <v>55</v>
      </c>
      <c r="D5" s="76"/>
      <c r="E5" s="77"/>
      <c r="F5" s="98"/>
    </row>
    <row r="6" spans="1:6" ht="28">
      <c r="A6" s="41" t="s">
        <v>244</v>
      </c>
      <c r="B6" s="40" t="s">
        <v>705</v>
      </c>
      <c r="C6" s="41" t="s">
        <v>55</v>
      </c>
      <c r="D6" s="78"/>
      <c r="E6" s="79"/>
      <c r="F6" s="97"/>
    </row>
    <row r="7" spans="1:6" ht="28">
      <c r="A7" s="6" t="s">
        <v>244</v>
      </c>
      <c r="B7" s="2" t="s">
        <v>706</v>
      </c>
      <c r="C7" s="6" t="s">
        <v>55</v>
      </c>
      <c r="D7" s="78"/>
      <c r="E7" s="79"/>
      <c r="F7" s="97"/>
    </row>
    <row r="8" spans="1:6" ht="28">
      <c r="A8" s="41" t="s">
        <v>244</v>
      </c>
      <c r="B8" s="40" t="s">
        <v>707</v>
      </c>
      <c r="C8" s="41" t="s">
        <v>55</v>
      </c>
      <c r="D8" s="78"/>
      <c r="E8" s="79"/>
      <c r="F8" s="97"/>
    </row>
    <row r="9" spans="1:6" ht="28">
      <c r="A9" s="6" t="s">
        <v>244</v>
      </c>
      <c r="B9" s="2" t="s">
        <v>708</v>
      </c>
      <c r="C9" s="6" t="s">
        <v>24</v>
      </c>
      <c r="D9" s="78"/>
      <c r="E9" s="79"/>
      <c r="F9" s="97"/>
    </row>
    <row r="10" spans="1:6" ht="28">
      <c r="A10" s="41" t="s">
        <v>244</v>
      </c>
      <c r="B10" s="40" t="s">
        <v>709</v>
      </c>
      <c r="C10" s="41" t="s">
        <v>55</v>
      </c>
      <c r="D10" s="78"/>
      <c r="E10" s="79"/>
      <c r="F10" s="97"/>
    </row>
    <row r="11" spans="1:6" ht="28">
      <c r="A11" s="6" t="s">
        <v>244</v>
      </c>
      <c r="B11" s="2" t="s">
        <v>710</v>
      </c>
      <c r="C11" s="6" t="s">
        <v>55</v>
      </c>
      <c r="D11" s="78"/>
      <c r="E11" s="79"/>
      <c r="F11" s="97"/>
    </row>
    <row r="12" spans="1:6" ht="28">
      <c r="A12" s="41" t="s">
        <v>244</v>
      </c>
      <c r="B12" s="40" t="s">
        <v>711</v>
      </c>
      <c r="C12" s="41" t="s">
        <v>55</v>
      </c>
      <c r="D12" s="78"/>
      <c r="E12" s="79"/>
      <c r="F12" s="97"/>
    </row>
    <row r="13" spans="1:6" ht="28">
      <c r="A13" s="6" t="s">
        <v>244</v>
      </c>
      <c r="B13" s="2" t="s">
        <v>712</v>
      </c>
      <c r="C13" s="6" t="s">
        <v>55</v>
      </c>
      <c r="D13" s="78"/>
      <c r="E13" s="79"/>
      <c r="F13" s="97"/>
    </row>
    <row r="14" spans="1:6" ht="28">
      <c r="A14" s="41" t="s">
        <v>244</v>
      </c>
      <c r="B14" s="40" t="s">
        <v>560</v>
      </c>
      <c r="C14" s="41" t="s">
        <v>55</v>
      </c>
      <c r="D14" s="78"/>
      <c r="E14" s="79"/>
      <c r="F14" s="97"/>
    </row>
    <row r="15" spans="1:6" ht="28">
      <c r="A15" s="6" t="s">
        <v>244</v>
      </c>
      <c r="B15" s="2" t="s">
        <v>561</v>
      </c>
      <c r="C15" s="6" t="s">
        <v>55</v>
      </c>
      <c r="D15" s="78"/>
      <c r="E15" s="79"/>
      <c r="F15" s="97"/>
    </row>
    <row r="16" spans="1:6" ht="28">
      <c r="A16" s="41" t="s">
        <v>244</v>
      </c>
      <c r="B16" s="40" t="s">
        <v>562</v>
      </c>
      <c r="C16" s="41" t="s">
        <v>55</v>
      </c>
      <c r="D16" s="78"/>
      <c r="E16" s="79"/>
      <c r="F16" s="97"/>
    </row>
    <row r="17" spans="1:6" ht="28">
      <c r="A17" s="6" t="s">
        <v>244</v>
      </c>
      <c r="B17" s="2" t="s">
        <v>563</v>
      </c>
      <c r="C17" s="6" t="s">
        <v>55</v>
      </c>
      <c r="D17" s="78"/>
      <c r="E17" s="79"/>
      <c r="F17" s="97"/>
    </row>
    <row r="18" spans="1:6" ht="28">
      <c r="A18" s="41" t="s">
        <v>244</v>
      </c>
      <c r="B18" s="40" t="s">
        <v>564</v>
      </c>
      <c r="C18" s="41" t="s">
        <v>24</v>
      </c>
      <c r="D18" s="78"/>
      <c r="E18" s="79"/>
      <c r="F18" s="97"/>
    </row>
    <row r="19" spans="1:6" ht="28">
      <c r="A19" s="6" t="s">
        <v>244</v>
      </c>
      <c r="B19" s="2" t="s">
        <v>565</v>
      </c>
      <c r="C19" s="6" t="s">
        <v>55</v>
      </c>
      <c r="D19" s="78"/>
      <c r="E19" s="79"/>
      <c r="F19" s="97"/>
    </row>
    <row r="20" spans="1:6" ht="28">
      <c r="A20" s="41" t="s">
        <v>244</v>
      </c>
      <c r="B20" s="40" t="s">
        <v>566</v>
      </c>
      <c r="C20" s="41" t="s">
        <v>55</v>
      </c>
      <c r="D20" s="78"/>
      <c r="E20" s="79"/>
      <c r="F20" s="97"/>
    </row>
    <row r="21" spans="1:6" ht="28">
      <c r="A21" s="6" t="s">
        <v>244</v>
      </c>
      <c r="B21" s="2" t="s">
        <v>567</v>
      </c>
      <c r="C21" s="6" t="s">
        <v>55</v>
      </c>
      <c r="D21" s="78"/>
      <c r="E21" s="79"/>
      <c r="F21" s="97"/>
    </row>
    <row r="22" spans="1:6" ht="28">
      <c r="A22" s="41" t="s">
        <v>244</v>
      </c>
      <c r="B22" s="40" t="s">
        <v>568</v>
      </c>
      <c r="C22" s="41" t="s">
        <v>55</v>
      </c>
      <c r="D22" s="78"/>
      <c r="E22" s="79"/>
      <c r="F22" s="97"/>
    </row>
    <row r="23" spans="1:6" ht="28">
      <c r="A23" s="6" t="s">
        <v>244</v>
      </c>
      <c r="B23" s="2" t="s">
        <v>569</v>
      </c>
      <c r="C23" s="6" t="s">
        <v>55</v>
      </c>
      <c r="D23" s="78"/>
      <c r="E23" s="79"/>
      <c r="F23" s="97"/>
    </row>
    <row r="24" spans="1:6" ht="28">
      <c r="A24" s="41" t="s">
        <v>244</v>
      </c>
      <c r="B24" s="40" t="s">
        <v>570</v>
      </c>
      <c r="C24" s="41" t="s">
        <v>55</v>
      </c>
      <c r="D24" s="78"/>
      <c r="E24" s="79"/>
      <c r="F24" s="97"/>
    </row>
    <row r="25" spans="1:6" ht="28">
      <c r="A25" s="6" t="s">
        <v>244</v>
      </c>
      <c r="B25" s="2" t="s">
        <v>571</v>
      </c>
      <c r="C25" s="6" t="s">
        <v>55</v>
      </c>
      <c r="D25" s="78"/>
      <c r="E25" s="79"/>
      <c r="F25" s="97"/>
    </row>
    <row r="26" spans="1:6" ht="28">
      <c r="A26" s="41" t="s">
        <v>244</v>
      </c>
      <c r="B26" s="40" t="s">
        <v>572</v>
      </c>
      <c r="C26" s="41" t="s">
        <v>55</v>
      </c>
      <c r="D26" s="78"/>
      <c r="E26" s="79"/>
      <c r="F26" s="97"/>
    </row>
    <row r="27" spans="1:6" ht="28">
      <c r="A27" s="6" t="s">
        <v>244</v>
      </c>
      <c r="B27" s="2" t="s">
        <v>573</v>
      </c>
      <c r="C27" s="6" t="s">
        <v>55</v>
      </c>
      <c r="D27" s="78"/>
      <c r="E27" s="79"/>
      <c r="F27" s="97"/>
    </row>
    <row r="28" spans="1:6" ht="28">
      <c r="A28" s="41" t="s">
        <v>244</v>
      </c>
      <c r="B28" s="40" t="s">
        <v>574</v>
      </c>
      <c r="C28" s="41" t="s">
        <v>285</v>
      </c>
      <c r="D28" s="78"/>
      <c r="E28" s="79"/>
      <c r="F28" s="97"/>
    </row>
    <row r="29" spans="1:6" ht="28">
      <c r="A29" s="6" t="s">
        <v>244</v>
      </c>
      <c r="B29" s="2" t="s">
        <v>575</v>
      </c>
      <c r="C29" s="6" t="s">
        <v>55</v>
      </c>
      <c r="D29" s="78"/>
      <c r="E29" s="79"/>
      <c r="F29" s="97"/>
    </row>
    <row r="30" spans="1:6" ht="28">
      <c r="A30" s="41" t="s">
        <v>244</v>
      </c>
      <c r="B30" s="40" t="s">
        <v>576</v>
      </c>
      <c r="C30" s="41" t="s">
        <v>55</v>
      </c>
      <c r="D30" s="78"/>
      <c r="E30" s="79"/>
      <c r="F30" s="97"/>
    </row>
    <row r="31" spans="1:6" ht="28">
      <c r="A31" s="6" t="s">
        <v>244</v>
      </c>
      <c r="B31" s="2" t="s">
        <v>577</v>
      </c>
      <c r="C31" s="6" t="s">
        <v>55</v>
      </c>
      <c r="D31" s="78"/>
      <c r="E31" s="79"/>
      <c r="F31" s="97"/>
    </row>
    <row r="32" spans="1:6" ht="28">
      <c r="A32" s="41" t="s">
        <v>244</v>
      </c>
      <c r="B32" s="40" t="s">
        <v>578</v>
      </c>
      <c r="C32" s="41" t="s">
        <v>24</v>
      </c>
      <c r="D32" s="78"/>
      <c r="E32" s="79"/>
      <c r="F32" s="97"/>
    </row>
    <row r="33" spans="1:6" ht="28">
      <c r="A33" s="6" t="s">
        <v>244</v>
      </c>
      <c r="B33" s="2" t="s">
        <v>579</v>
      </c>
      <c r="C33" s="6" t="s">
        <v>24</v>
      </c>
      <c r="D33" s="78"/>
      <c r="E33" s="79"/>
      <c r="F33" s="97"/>
    </row>
    <row r="34" spans="1:6" ht="28">
      <c r="A34" s="41" t="s">
        <v>244</v>
      </c>
      <c r="B34" s="40" t="s">
        <v>580</v>
      </c>
      <c r="C34" s="41" t="s">
        <v>55</v>
      </c>
      <c r="D34" s="78"/>
      <c r="E34" s="79"/>
      <c r="F34" s="97"/>
    </row>
    <row r="35" spans="1:6">
      <c r="A35" s="6"/>
      <c r="F35" s="95"/>
    </row>
    <row r="36" spans="1:6" ht="15" thickBot="1">
      <c r="A36" s="6"/>
      <c r="F36" s="96"/>
    </row>
    <row r="37" spans="1:6">
      <c r="A37" s="6"/>
      <c r="B37" s="94" t="s">
        <v>731</v>
      </c>
      <c r="F37" s="96"/>
    </row>
    <row r="38" spans="1:6" ht="58.25" customHeight="1" thickBot="1">
      <c r="A38" s="6"/>
      <c r="B38" s="93"/>
    </row>
    <row r="39" spans="1:6">
      <c r="A39" s="6"/>
    </row>
    <row r="40" spans="1:6">
      <c r="A40" s="6"/>
    </row>
    <row r="41" spans="1:6">
      <c r="A41" s="6"/>
    </row>
  </sheetData>
  <sheetProtection password="CFC0" sheet="1" objects="1" scenarios="1"/>
  <mergeCells count="3">
    <mergeCell ref="A1:E1"/>
    <mergeCell ref="C2:E2"/>
    <mergeCell ref="A3:E3"/>
  </mergeCells>
  <conditionalFormatting sqref="D5:D34">
    <cfRule type="cellIs" dxfId="14" priority="4" operator="equal">
      <formula>"Não"</formula>
    </cfRule>
    <cfRule type="cellIs" dxfId="13" priority="5" operator="equal">
      <formula>"Sim"</formula>
    </cfRule>
  </conditionalFormatting>
  <conditionalFormatting sqref="E5:E34">
    <cfRule type="cellIs" dxfId="12" priority="1" stopIfTrue="1" operator="equal">
      <formula>"Dedutível"</formula>
    </cfRule>
    <cfRule type="cellIs" dxfId="11" priority="2" operator="equal">
      <formula>"Não"</formula>
    </cfRule>
    <cfRule type="cellIs" dxfId="10" priority="3" operator="equal">
      <formula>"Sim"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Dados!$P$3:$P$4</xm:f>
          </x14:formula1>
          <xm:sqref>D5:D34</xm:sqref>
        </x14:dataValidation>
        <x14:dataValidation type="list" allowBlank="1" showInputMessage="1" showErrorMessage="1">
          <x14:formula1>
            <xm:f>Dados!$P$6:$P$8</xm:f>
          </x14:formula1>
          <xm:sqref>E5:E34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120" zoomScaleNormal="120" zoomScalePageLayoutView="120" workbookViewId="0">
      <pane ySplit="4" topLeftCell="A5" activePane="bottomLeft" state="frozen"/>
      <selection activeCell="B44" sqref="B44"/>
      <selection pane="bottomLeft" activeCell="D4" sqref="D4"/>
    </sheetView>
  </sheetViews>
  <sheetFormatPr baseColWidth="10" defaultColWidth="8.83203125" defaultRowHeight="14" x14ac:dyDescent="0"/>
  <cols>
    <col min="1" max="1" width="13.5" style="7" customWidth="1"/>
    <col min="2" max="2" width="55" style="7" customWidth="1"/>
    <col min="3" max="3" width="15.83203125" style="7" customWidth="1"/>
    <col min="4" max="4" width="18.83203125" style="7" customWidth="1"/>
    <col min="5" max="5" width="23.6640625" style="7" customWidth="1"/>
    <col min="6" max="6" width="29.33203125" style="7" customWidth="1"/>
    <col min="7" max="16384" width="8.83203125" style="7"/>
  </cols>
  <sheetData>
    <row r="1" spans="1:6" ht="37" customHeight="1" thickBot="1">
      <c r="A1" s="140" t="s">
        <v>308</v>
      </c>
      <c r="B1" s="140"/>
      <c r="C1" s="140"/>
      <c r="D1" s="140"/>
      <c r="E1" s="140"/>
      <c r="F1" s="100"/>
    </row>
    <row r="2" spans="1:6" ht="32" customHeight="1">
      <c r="A2" s="83"/>
      <c r="B2" s="84" t="s">
        <v>309</v>
      </c>
      <c r="C2" s="143">
        <f>'Cotejo 1'!C2:E2</f>
        <v>0</v>
      </c>
      <c r="D2" s="143"/>
      <c r="E2" s="143"/>
      <c r="F2" s="99"/>
    </row>
    <row r="3" spans="1:6" ht="29" customHeight="1" thickBot="1">
      <c r="A3" s="144" t="s">
        <v>350</v>
      </c>
      <c r="B3" s="144"/>
      <c r="C3" s="144"/>
      <c r="D3" s="144"/>
      <c r="E3" s="144"/>
    </row>
    <row r="4" spans="1:6" ht="15" thickBot="1">
      <c r="A4" s="87" t="s">
        <v>53</v>
      </c>
      <c r="B4" s="88" t="s">
        <v>307</v>
      </c>
      <c r="C4" s="88" t="s">
        <v>21</v>
      </c>
      <c r="D4" s="88" t="s">
        <v>732</v>
      </c>
      <c r="E4" s="89" t="s">
        <v>286</v>
      </c>
      <c r="F4" s="89" t="s">
        <v>733</v>
      </c>
    </row>
    <row r="5" spans="1:6" ht="43" thickTop="1">
      <c r="A5" s="39" t="s">
        <v>265</v>
      </c>
      <c r="B5" s="35" t="s">
        <v>713</v>
      </c>
      <c r="C5" s="36" t="s">
        <v>55</v>
      </c>
      <c r="D5" s="76"/>
      <c r="E5" s="77"/>
      <c r="F5" s="98"/>
    </row>
    <row r="6" spans="1:6" ht="28">
      <c r="A6" s="32" t="s">
        <v>265</v>
      </c>
      <c r="B6" s="33" t="s">
        <v>714</v>
      </c>
      <c r="C6" s="38" t="s">
        <v>55</v>
      </c>
      <c r="D6" s="78"/>
      <c r="E6" s="79"/>
      <c r="F6" s="97"/>
    </row>
    <row r="7" spans="1:6" ht="28">
      <c r="A7" s="22" t="s">
        <v>265</v>
      </c>
      <c r="B7" s="23" t="s">
        <v>715</v>
      </c>
      <c r="C7" s="37" t="s">
        <v>24</v>
      </c>
      <c r="D7" s="78"/>
      <c r="E7" s="79"/>
      <c r="F7" s="97"/>
    </row>
    <row r="8" spans="1:6" ht="28">
      <c r="A8" s="32" t="s">
        <v>265</v>
      </c>
      <c r="B8" s="33" t="s">
        <v>716</v>
      </c>
      <c r="C8" s="38" t="s">
        <v>55</v>
      </c>
      <c r="D8" s="78"/>
      <c r="E8" s="79"/>
      <c r="F8" s="97"/>
    </row>
    <row r="9" spans="1:6" ht="28">
      <c r="A9" s="22" t="s">
        <v>265</v>
      </c>
      <c r="B9" s="23" t="s">
        <v>717</v>
      </c>
      <c r="C9" s="37" t="s">
        <v>55</v>
      </c>
      <c r="D9" s="78"/>
      <c r="E9" s="79"/>
      <c r="F9" s="97"/>
    </row>
    <row r="10" spans="1:6" ht="28">
      <c r="A10" s="32" t="s">
        <v>265</v>
      </c>
      <c r="B10" s="33" t="s">
        <v>718</v>
      </c>
      <c r="C10" s="38" t="s">
        <v>55</v>
      </c>
      <c r="D10" s="78"/>
      <c r="E10" s="79"/>
      <c r="F10" s="97"/>
    </row>
    <row r="11" spans="1:6" ht="28">
      <c r="A11" s="22" t="s">
        <v>265</v>
      </c>
      <c r="B11" s="23" t="s">
        <v>719</v>
      </c>
      <c r="C11" s="37" t="s">
        <v>24</v>
      </c>
      <c r="D11" s="78"/>
      <c r="E11" s="79"/>
      <c r="F11" s="97"/>
    </row>
    <row r="12" spans="1:6" ht="28">
      <c r="A12" s="32" t="s">
        <v>265</v>
      </c>
      <c r="B12" s="33" t="s">
        <v>720</v>
      </c>
      <c r="C12" s="38" t="s">
        <v>55</v>
      </c>
      <c r="D12" s="78"/>
      <c r="E12" s="79"/>
      <c r="F12" s="97"/>
    </row>
    <row r="13" spans="1:6" ht="28">
      <c r="A13" s="22" t="s">
        <v>265</v>
      </c>
      <c r="B13" s="23" t="s">
        <v>721</v>
      </c>
      <c r="C13" s="37" t="s">
        <v>55</v>
      </c>
      <c r="D13" s="78"/>
      <c r="E13" s="79"/>
      <c r="F13" s="97"/>
    </row>
    <row r="14" spans="1:6" ht="28">
      <c r="A14" s="32" t="s">
        <v>265</v>
      </c>
      <c r="B14" s="33" t="s">
        <v>581</v>
      </c>
      <c r="C14" s="38" t="s">
        <v>55</v>
      </c>
      <c r="D14" s="78"/>
      <c r="E14" s="79"/>
      <c r="F14" s="97"/>
    </row>
    <row r="15" spans="1:6" ht="28">
      <c r="A15" s="22" t="s">
        <v>265</v>
      </c>
      <c r="B15" s="23" t="s">
        <v>582</v>
      </c>
      <c r="C15" s="37" t="s">
        <v>24</v>
      </c>
      <c r="D15" s="78"/>
      <c r="E15" s="79"/>
      <c r="F15" s="97"/>
    </row>
    <row r="16" spans="1:6" ht="28">
      <c r="A16" s="32" t="s">
        <v>265</v>
      </c>
      <c r="B16" s="33" t="s">
        <v>583</v>
      </c>
      <c r="C16" s="38" t="s">
        <v>285</v>
      </c>
      <c r="D16" s="78"/>
      <c r="E16" s="79"/>
      <c r="F16" s="97"/>
    </row>
    <row r="17" spans="1:6" ht="28">
      <c r="A17" s="22" t="s">
        <v>265</v>
      </c>
      <c r="B17" s="23" t="s">
        <v>584</v>
      </c>
      <c r="C17" s="37" t="s">
        <v>55</v>
      </c>
      <c r="D17" s="78"/>
      <c r="E17" s="79"/>
      <c r="F17" s="97"/>
    </row>
    <row r="18" spans="1:6" ht="28">
      <c r="A18" s="32" t="s">
        <v>265</v>
      </c>
      <c r="B18" s="33" t="s">
        <v>585</v>
      </c>
      <c r="C18" s="38" t="s">
        <v>24</v>
      </c>
      <c r="D18" s="78"/>
      <c r="E18" s="79"/>
      <c r="F18" s="97"/>
    </row>
    <row r="19" spans="1:6" ht="28">
      <c r="A19" s="22" t="s">
        <v>265</v>
      </c>
      <c r="B19" s="23" t="s">
        <v>586</v>
      </c>
      <c r="C19" s="37" t="s">
        <v>24</v>
      </c>
      <c r="D19" s="78"/>
      <c r="E19" s="79"/>
      <c r="F19" s="97"/>
    </row>
    <row r="20" spans="1:6" ht="42">
      <c r="A20" s="32" t="s">
        <v>265</v>
      </c>
      <c r="B20" s="33" t="s">
        <v>587</v>
      </c>
      <c r="C20" s="38" t="s">
        <v>55</v>
      </c>
      <c r="D20" s="78"/>
      <c r="E20" s="79"/>
      <c r="F20" s="97"/>
    </row>
    <row r="21" spans="1:6" ht="28">
      <c r="A21" s="22" t="s">
        <v>265</v>
      </c>
      <c r="B21" s="23" t="s">
        <v>588</v>
      </c>
      <c r="C21" s="37" t="s">
        <v>55</v>
      </c>
      <c r="D21" s="78"/>
      <c r="E21" s="79"/>
      <c r="F21" s="97"/>
    </row>
    <row r="22" spans="1:6" ht="18">
      <c r="A22" s="32" t="s">
        <v>265</v>
      </c>
      <c r="B22" s="33" t="s">
        <v>589</v>
      </c>
      <c r="C22" s="38" t="s">
        <v>55</v>
      </c>
      <c r="D22" s="78"/>
      <c r="E22" s="79"/>
      <c r="F22" s="97"/>
    </row>
    <row r="23" spans="1:6" ht="42">
      <c r="A23" s="22" t="s">
        <v>265</v>
      </c>
      <c r="B23" s="23" t="s">
        <v>590</v>
      </c>
      <c r="C23" s="37" t="s">
        <v>24</v>
      </c>
      <c r="D23" s="78"/>
      <c r="E23" s="79"/>
      <c r="F23" s="97"/>
    </row>
    <row r="24" spans="1:6" ht="28">
      <c r="A24" s="32" t="s">
        <v>265</v>
      </c>
      <c r="B24" s="33" t="s">
        <v>591</v>
      </c>
      <c r="C24" s="38" t="s">
        <v>55</v>
      </c>
      <c r="D24" s="78"/>
      <c r="E24" s="79"/>
      <c r="F24" s="97"/>
    </row>
    <row r="25" spans="1:6" ht="28">
      <c r="A25" s="22" t="s">
        <v>265</v>
      </c>
      <c r="B25" s="23" t="s">
        <v>592</v>
      </c>
      <c r="C25" s="37" t="s">
        <v>55</v>
      </c>
      <c r="D25" s="78"/>
      <c r="E25" s="79"/>
      <c r="F25" s="97"/>
    </row>
    <row r="26" spans="1:6" ht="42">
      <c r="A26" s="32" t="s">
        <v>265</v>
      </c>
      <c r="B26" s="33" t="s">
        <v>593</v>
      </c>
      <c r="C26" s="38" t="s">
        <v>55</v>
      </c>
      <c r="D26" s="78"/>
      <c r="E26" s="79"/>
      <c r="F26" s="97"/>
    </row>
    <row r="27" spans="1:6" ht="28">
      <c r="A27" s="22" t="s">
        <v>265</v>
      </c>
      <c r="B27" s="23" t="s">
        <v>594</v>
      </c>
      <c r="C27" s="37" t="s">
        <v>55</v>
      </c>
      <c r="D27" s="78"/>
      <c r="E27" s="79"/>
      <c r="F27" s="97"/>
    </row>
    <row r="28" spans="1:6" ht="28">
      <c r="A28" s="32" t="s">
        <v>265</v>
      </c>
      <c r="B28" s="33" t="s">
        <v>595</v>
      </c>
      <c r="C28" s="38" t="s">
        <v>55</v>
      </c>
      <c r="D28" s="78"/>
      <c r="E28" s="79"/>
      <c r="F28" s="97"/>
    </row>
    <row r="29" spans="1:6" ht="28">
      <c r="A29" s="22" t="s">
        <v>265</v>
      </c>
      <c r="B29" s="23" t="s">
        <v>596</v>
      </c>
      <c r="C29" s="37" t="s">
        <v>285</v>
      </c>
      <c r="D29" s="78"/>
      <c r="E29" s="79"/>
      <c r="F29" s="97"/>
    </row>
    <row r="30" spans="1:6" ht="28">
      <c r="A30" s="32" t="s">
        <v>265</v>
      </c>
      <c r="B30" s="33" t="s">
        <v>597</v>
      </c>
      <c r="C30" s="38" t="s">
        <v>55</v>
      </c>
      <c r="D30" s="78"/>
      <c r="E30" s="79"/>
      <c r="F30" s="97"/>
    </row>
    <row r="31" spans="1:6" ht="42">
      <c r="A31" s="22" t="s">
        <v>265</v>
      </c>
      <c r="B31" s="23" t="s">
        <v>598</v>
      </c>
      <c r="C31" s="37" t="s">
        <v>55</v>
      </c>
      <c r="D31" s="78"/>
      <c r="E31" s="79"/>
      <c r="F31" s="97"/>
    </row>
    <row r="32" spans="1:6" ht="28">
      <c r="A32" s="32" t="s">
        <v>265</v>
      </c>
      <c r="B32" s="33" t="s">
        <v>599</v>
      </c>
      <c r="C32" s="38" t="s">
        <v>55</v>
      </c>
      <c r="D32" s="78"/>
      <c r="E32" s="79"/>
      <c r="F32" s="97"/>
    </row>
    <row r="33" spans="1:6" ht="28">
      <c r="A33" s="22" t="s">
        <v>265</v>
      </c>
      <c r="B33" s="23" t="s">
        <v>600</v>
      </c>
      <c r="C33" s="37" t="s">
        <v>55</v>
      </c>
      <c r="D33" s="78"/>
      <c r="E33" s="79"/>
      <c r="F33" s="97"/>
    </row>
    <row r="34" spans="1:6" ht="28">
      <c r="A34" s="32" t="s">
        <v>265</v>
      </c>
      <c r="B34" s="33" t="s">
        <v>601</v>
      </c>
      <c r="C34" s="38" t="s">
        <v>55</v>
      </c>
      <c r="D34" s="78"/>
      <c r="E34" s="79"/>
      <c r="F34" s="97"/>
    </row>
    <row r="35" spans="1:6">
      <c r="F35" s="95"/>
    </row>
    <row r="36" spans="1:6" ht="15" thickBot="1">
      <c r="F36" s="96"/>
    </row>
    <row r="37" spans="1:6">
      <c r="B37" s="94" t="s">
        <v>731</v>
      </c>
      <c r="F37" s="96"/>
    </row>
    <row r="38" spans="1:6" ht="61.25" customHeight="1" thickBot="1">
      <c r="B38" s="93"/>
    </row>
  </sheetData>
  <sheetProtection password="CFC0" sheet="1" objects="1" scenarios="1"/>
  <mergeCells count="3">
    <mergeCell ref="A1:E1"/>
    <mergeCell ref="C2:E2"/>
    <mergeCell ref="A3:E3"/>
  </mergeCells>
  <conditionalFormatting sqref="D5:D34">
    <cfRule type="cellIs" dxfId="9" priority="4" operator="equal">
      <formula>"Não"</formula>
    </cfRule>
    <cfRule type="cellIs" dxfId="8" priority="5" operator="equal">
      <formula>"Sim"</formula>
    </cfRule>
  </conditionalFormatting>
  <conditionalFormatting sqref="E5:E34">
    <cfRule type="cellIs" dxfId="7" priority="1" stopIfTrue="1" operator="equal">
      <formula>"Dedutível"</formula>
    </cfRule>
    <cfRule type="cellIs" dxfId="6" priority="2" operator="equal">
      <formula>"Não"</formula>
    </cfRule>
    <cfRule type="cellIs" dxfId="5" priority="3" operator="equal">
      <formula>"Sim"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Dados!$P$3:$P$4</xm:f>
          </x14:formula1>
          <xm:sqref>D5:D34</xm:sqref>
        </x14:dataValidation>
        <x14:dataValidation type="list" allowBlank="1" showInputMessage="1" showErrorMessage="1">
          <x14:formula1>
            <xm:f>Dados!$P$6:$P$8</xm:f>
          </x14:formula1>
          <xm:sqref>E5:E34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="120" zoomScaleNormal="120" zoomScalePageLayoutView="120" workbookViewId="0">
      <pane ySplit="4" topLeftCell="A5" activePane="bottomLeft" state="frozen"/>
      <selection activeCell="B44" sqref="B44"/>
      <selection pane="bottomLeft" activeCell="D6" sqref="D6"/>
    </sheetView>
  </sheetViews>
  <sheetFormatPr baseColWidth="10" defaultColWidth="8.83203125" defaultRowHeight="14" x14ac:dyDescent="0"/>
  <cols>
    <col min="1" max="1" width="13.5" style="7" customWidth="1"/>
    <col min="2" max="2" width="57.83203125" style="7" customWidth="1"/>
    <col min="3" max="3" width="15.83203125" style="7" customWidth="1"/>
    <col min="4" max="4" width="19.6640625" style="7" customWidth="1"/>
    <col min="5" max="5" width="22" style="7" customWidth="1"/>
    <col min="6" max="6" width="29.33203125" style="7" customWidth="1"/>
    <col min="7" max="16384" width="8.83203125" style="7"/>
  </cols>
  <sheetData>
    <row r="1" spans="1:6" ht="37" customHeight="1" thickBot="1">
      <c r="A1" s="140" t="s">
        <v>308</v>
      </c>
      <c r="B1" s="140"/>
      <c r="C1" s="140"/>
      <c r="D1" s="140"/>
      <c r="E1" s="140"/>
      <c r="F1" s="100"/>
    </row>
    <row r="2" spans="1:6" ht="32" customHeight="1">
      <c r="A2" s="83"/>
      <c r="B2" s="84" t="s">
        <v>309</v>
      </c>
      <c r="C2" s="143">
        <f>'Cotejo 1'!C2:E2</f>
        <v>0</v>
      </c>
      <c r="D2" s="143"/>
      <c r="E2" s="143"/>
      <c r="F2" s="99"/>
    </row>
    <row r="3" spans="1:6" ht="30" customHeight="1" thickBot="1">
      <c r="A3" s="144" t="s">
        <v>351</v>
      </c>
      <c r="B3" s="144"/>
      <c r="C3" s="144"/>
      <c r="D3" s="144"/>
      <c r="E3" s="144"/>
    </row>
    <row r="4" spans="1:6" s="6" customFormat="1" ht="15" thickBot="1">
      <c r="A4" s="87" t="s">
        <v>53</v>
      </c>
      <c r="B4" s="88" t="s">
        <v>307</v>
      </c>
      <c r="C4" s="88" t="s">
        <v>21</v>
      </c>
      <c r="D4" s="88" t="s">
        <v>732</v>
      </c>
      <c r="E4" s="89" t="s">
        <v>286</v>
      </c>
      <c r="F4" s="89" t="s">
        <v>733</v>
      </c>
    </row>
    <row r="5" spans="1:6" ht="29" thickTop="1">
      <c r="A5" s="39" t="s">
        <v>283</v>
      </c>
      <c r="B5" s="35" t="s">
        <v>722</v>
      </c>
      <c r="C5" s="36" t="s">
        <v>24</v>
      </c>
      <c r="D5" s="76"/>
      <c r="E5" s="77"/>
      <c r="F5" s="98"/>
    </row>
    <row r="6" spans="1:6" ht="42">
      <c r="A6" s="32" t="s">
        <v>283</v>
      </c>
      <c r="B6" s="33" t="s">
        <v>723</v>
      </c>
      <c r="C6" s="38" t="s">
        <v>55</v>
      </c>
      <c r="D6" s="78"/>
      <c r="E6" s="79"/>
      <c r="F6" s="97"/>
    </row>
    <row r="7" spans="1:6" ht="28">
      <c r="A7" s="22" t="s">
        <v>283</v>
      </c>
      <c r="B7" s="23" t="s">
        <v>724</v>
      </c>
      <c r="C7" s="37" t="s">
        <v>55</v>
      </c>
      <c r="D7" s="78"/>
      <c r="E7" s="79"/>
      <c r="F7" s="97"/>
    </row>
    <row r="8" spans="1:6" ht="28">
      <c r="A8" s="32" t="s">
        <v>283</v>
      </c>
      <c r="B8" s="33" t="s">
        <v>725</v>
      </c>
      <c r="C8" s="38" t="s">
        <v>55</v>
      </c>
      <c r="D8" s="78"/>
      <c r="E8" s="79"/>
      <c r="F8" s="97"/>
    </row>
    <row r="9" spans="1:6" ht="42">
      <c r="A9" s="22" t="s">
        <v>283</v>
      </c>
      <c r="B9" s="23" t="s">
        <v>726</v>
      </c>
      <c r="C9" s="37" t="s">
        <v>55</v>
      </c>
      <c r="D9" s="78"/>
      <c r="E9" s="79"/>
      <c r="F9" s="97"/>
    </row>
    <row r="10" spans="1:6" ht="28">
      <c r="A10" s="32" t="s">
        <v>283</v>
      </c>
      <c r="B10" s="33" t="s">
        <v>730</v>
      </c>
      <c r="C10" s="38" t="s">
        <v>55</v>
      </c>
      <c r="D10" s="78"/>
      <c r="E10" s="79"/>
      <c r="F10" s="97"/>
    </row>
    <row r="11" spans="1:6" ht="28">
      <c r="A11" s="22" t="s">
        <v>283</v>
      </c>
      <c r="B11" s="23" t="s">
        <v>727</v>
      </c>
      <c r="C11" s="37" t="s">
        <v>55</v>
      </c>
      <c r="D11" s="78"/>
      <c r="E11" s="79"/>
      <c r="F11" s="97"/>
    </row>
    <row r="12" spans="1:6" ht="28">
      <c r="A12" s="32" t="s">
        <v>283</v>
      </c>
      <c r="B12" s="33" t="s">
        <v>728</v>
      </c>
      <c r="C12" s="38" t="s">
        <v>55</v>
      </c>
      <c r="D12" s="78"/>
      <c r="E12" s="79"/>
      <c r="F12" s="97"/>
    </row>
    <row r="13" spans="1:6" ht="28">
      <c r="A13" s="22" t="s">
        <v>283</v>
      </c>
      <c r="B13" s="23" t="s">
        <v>729</v>
      </c>
      <c r="C13" s="37" t="s">
        <v>55</v>
      </c>
      <c r="D13" s="78"/>
      <c r="E13" s="79"/>
      <c r="F13" s="97"/>
    </row>
    <row r="14" spans="1:6" ht="18">
      <c r="A14" s="32" t="s">
        <v>283</v>
      </c>
      <c r="B14" s="33" t="s">
        <v>602</v>
      </c>
      <c r="C14" s="38" t="s">
        <v>55</v>
      </c>
      <c r="D14" s="78"/>
      <c r="E14" s="79"/>
      <c r="F14" s="97"/>
    </row>
    <row r="15" spans="1:6" ht="28">
      <c r="A15" s="22" t="s">
        <v>283</v>
      </c>
      <c r="B15" s="23" t="s">
        <v>603</v>
      </c>
      <c r="C15" s="37" t="s">
        <v>55</v>
      </c>
      <c r="D15" s="78"/>
      <c r="E15" s="79"/>
      <c r="F15" s="97"/>
    </row>
    <row r="16" spans="1:6" ht="28">
      <c r="A16" s="32" t="s">
        <v>283</v>
      </c>
      <c r="B16" s="33" t="s">
        <v>604</v>
      </c>
      <c r="C16" s="38" t="s">
        <v>55</v>
      </c>
      <c r="D16" s="78"/>
      <c r="E16" s="79"/>
      <c r="F16" s="97"/>
    </row>
    <row r="17" spans="1:6" ht="42">
      <c r="A17" s="22" t="s">
        <v>283</v>
      </c>
      <c r="B17" s="23" t="s">
        <v>605</v>
      </c>
      <c r="C17" s="37" t="s">
        <v>285</v>
      </c>
      <c r="D17" s="78"/>
      <c r="E17" s="79"/>
      <c r="F17" s="97"/>
    </row>
    <row r="18" spans="1:6" ht="28">
      <c r="A18" s="32" t="s">
        <v>283</v>
      </c>
      <c r="B18" s="33" t="s">
        <v>606</v>
      </c>
      <c r="C18" s="38" t="s">
        <v>285</v>
      </c>
      <c r="D18" s="78"/>
      <c r="E18" s="79"/>
      <c r="F18" s="97"/>
    </row>
    <row r="19" spans="1:6" ht="28">
      <c r="A19" s="22" t="s">
        <v>283</v>
      </c>
      <c r="B19" s="23" t="s">
        <v>607</v>
      </c>
      <c r="C19" s="37" t="s">
        <v>55</v>
      </c>
      <c r="D19" s="78"/>
      <c r="E19" s="79"/>
      <c r="F19" s="97"/>
    </row>
    <row r="20" spans="1:6" ht="42">
      <c r="A20" s="32" t="s">
        <v>283</v>
      </c>
      <c r="B20" s="33" t="s">
        <v>608</v>
      </c>
      <c r="C20" s="38" t="s">
        <v>285</v>
      </c>
      <c r="D20" s="78"/>
      <c r="E20" s="79"/>
      <c r="F20" s="97"/>
    </row>
    <row r="21" spans="1:6" ht="42">
      <c r="A21" s="22" t="s">
        <v>283</v>
      </c>
      <c r="B21" s="23" t="s">
        <v>609</v>
      </c>
      <c r="C21" s="37" t="s">
        <v>55</v>
      </c>
      <c r="D21" s="78"/>
      <c r="E21" s="79"/>
      <c r="F21" s="97"/>
    </row>
    <row r="22" spans="1:6" ht="28">
      <c r="A22" s="32" t="s">
        <v>283</v>
      </c>
      <c r="B22" s="33" t="s">
        <v>610</v>
      </c>
      <c r="C22" s="38" t="s">
        <v>55</v>
      </c>
      <c r="D22" s="78"/>
      <c r="E22" s="79"/>
      <c r="F22" s="97"/>
    </row>
    <row r="23" spans="1:6" ht="28">
      <c r="A23" s="22" t="s">
        <v>283</v>
      </c>
      <c r="B23" s="23" t="s">
        <v>611</v>
      </c>
      <c r="C23" s="37" t="s">
        <v>55</v>
      </c>
      <c r="D23" s="78"/>
      <c r="E23" s="79"/>
      <c r="F23" s="97"/>
    </row>
    <row r="24" spans="1:6" ht="42">
      <c r="A24" s="32" t="s">
        <v>283</v>
      </c>
      <c r="B24" s="33" t="s">
        <v>612</v>
      </c>
      <c r="C24" s="38" t="s">
        <v>55</v>
      </c>
      <c r="D24" s="78"/>
      <c r="E24" s="79"/>
      <c r="F24" s="97"/>
    </row>
    <row r="25" spans="1:6" ht="28">
      <c r="A25" s="22" t="s">
        <v>283</v>
      </c>
      <c r="B25" s="23" t="s">
        <v>613</v>
      </c>
      <c r="C25" s="37" t="s">
        <v>55</v>
      </c>
      <c r="D25" s="78"/>
      <c r="E25" s="79"/>
      <c r="F25" s="97"/>
    </row>
    <row r="26" spans="1:6" ht="28">
      <c r="A26" s="32" t="s">
        <v>283</v>
      </c>
      <c r="B26" s="33" t="s">
        <v>614</v>
      </c>
      <c r="C26" s="38" t="s">
        <v>55</v>
      </c>
      <c r="D26" s="78"/>
      <c r="E26" s="79"/>
      <c r="F26" s="97"/>
    </row>
    <row r="27" spans="1:6" ht="28">
      <c r="A27" s="22" t="s">
        <v>283</v>
      </c>
      <c r="B27" s="23" t="s">
        <v>615</v>
      </c>
      <c r="C27" s="37" t="s">
        <v>55</v>
      </c>
      <c r="D27" s="78"/>
      <c r="E27" s="79"/>
      <c r="F27" s="97"/>
    </row>
    <row r="28" spans="1:6" ht="18">
      <c r="A28" s="32" t="s">
        <v>283</v>
      </c>
      <c r="B28" s="33" t="s">
        <v>616</v>
      </c>
      <c r="C28" s="38" t="s">
        <v>285</v>
      </c>
      <c r="D28" s="78"/>
      <c r="E28" s="79"/>
      <c r="F28" s="97"/>
    </row>
    <row r="29" spans="1:6" ht="28">
      <c r="A29" s="22" t="s">
        <v>283</v>
      </c>
      <c r="B29" s="23" t="s">
        <v>617</v>
      </c>
      <c r="C29" s="37" t="s">
        <v>55</v>
      </c>
      <c r="D29" s="78"/>
      <c r="E29" s="79"/>
      <c r="F29" s="97"/>
    </row>
    <row r="30" spans="1:6" ht="28">
      <c r="A30" s="32" t="s">
        <v>283</v>
      </c>
      <c r="B30" s="33" t="s">
        <v>618</v>
      </c>
      <c r="C30" s="38" t="s">
        <v>285</v>
      </c>
      <c r="D30" s="78"/>
      <c r="E30" s="79"/>
      <c r="F30" s="97"/>
    </row>
    <row r="31" spans="1:6" ht="28">
      <c r="A31" s="22" t="s">
        <v>283</v>
      </c>
      <c r="B31" s="23" t="s">
        <v>619</v>
      </c>
      <c r="C31" s="37" t="s">
        <v>55</v>
      </c>
      <c r="D31" s="78"/>
      <c r="E31" s="79"/>
      <c r="F31" s="97"/>
    </row>
    <row r="32" spans="1:6" ht="28">
      <c r="A32" s="32" t="s">
        <v>283</v>
      </c>
      <c r="B32" s="33" t="s">
        <v>620</v>
      </c>
      <c r="C32" s="38" t="s">
        <v>55</v>
      </c>
      <c r="D32" s="78"/>
      <c r="E32" s="79"/>
      <c r="F32" s="97"/>
    </row>
    <row r="33" spans="1:6" ht="28">
      <c r="A33" s="22" t="s">
        <v>283</v>
      </c>
      <c r="B33" s="23" t="s">
        <v>621</v>
      </c>
      <c r="C33" s="37" t="s">
        <v>55</v>
      </c>
      <c r="D33" s="78"/>
      <c r="E33" s="79"/>
      <c r="F33" s="97"/>
    </row>
    <row r="34" spans="1:6" ht="28">
      <c r="A34" s="32" t="s">
        <v>283</v>
      </c>
      <c r="B34" s="44" t="s">
        <v>622</v>
      </c>
      <c r="C34" s="38" t="s">
        <v>24</v>
      </c>
      <c r="D34" s="78"/>
      <c r="E34" s="79"/>
      <c r="F34" s="97"/>
    </row>
    <row r="35" spans="1:6" ht="15" thickBot="1">
      <c r="F35" s="95"/>
    </row>
    <row r="36" spans="1:6">
      <c r="B36" s="94" t="s">
        <v>731</v>
      </c>
      <c r="F36" s="96"/>
    </row>
    <row r="37" spans="1:6" ht="70.25" customHeight="1" thickBot="1">
      <c r="B37" s="93"/>
      <c r="F37" s="96"/>
    </row>
  </sheetData>
  <sheetProtection password="CFC0" sheet="1" objects="1" scenarios="1"/>
  <mergeCells count="3">
    <mergeCell ref="A1:E1"/>
    <mergeCell ref="C2:E2"/>
    <mergeCell ref="A3:E3"/>
  </mergeCells>
  <conditionalFormatting sqref="D5:D34">
    <cfRule type="cellIs" dxfId="4" priority="4" operator="equal">
      <formula>"Não"</formula>
    </cfRule>
    <cfRule type="cellIs" dxfId="3" priority="5" operator="equal">
      <formula>"Sim"</formula>
    </cfRule>
  </conditionalFormatting>
  <conditionalFormatting sqref="E5:E34">
    <cfRule type="cellIs" dxfId="2" priority="1" stopIfTrue="1" operator="equal">
      <formula>"Dedutível"</formula>
    </cfRule>
    <cfRule type="cellIs" dxfId="1" priority="2" operator="equal">
      <formula>"Não"</formula>
    </cfRule>
    <cfRule type="cellIs" dxfId="0" priority="3" operator="equal">
      <formula>"Sim"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Dados!$P$3:$P$4</xm:f>
          </x14:formula1>
          <xm:sqref>D5:D34</xm:sqref>
        </x14:dataValidation>
        <x14:dataValidation type="list" allowBlank="1" showInputMessage="1" showErrorMessage="1">
          <x14:formula1>
            <xm:f>Dados!$P$6:$P$8</xm:f>
          </x14:formula1>
          <xm:sqref>E5:E34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F374"/>
  <sheetViews>
    <sheetView showGridLines="0" zoomScale="140" zoomScaleNormal="140" zoomScalePageLayoutView="140" workbookViewId="0">
      <pane ySplit="10" topLeftCell="A11" activePane="bottomLeft" state="frozen"/>
      <selection pane="bottomLeft" activeCell="B11" sqref="B11"/>
    </sheetView>
  </sheetViews>
  <sheetFormatPr baseColWidth="10" defaultColWidth="8.83203125" defaultRowHeight="14" x14ac:dyDescent="0"/>
  <cols>
    <col min="1" max="1" width="5.33203125" style="7" customWidth="1"/>
    <col min="2" max="2" width="70.5" style="7" customWidth="1"/>
    <col min="3" max="3" width="9.5" style="6" customWidth="1"/>
    <col min="4" max="4" width="20.33203125" style="6" customWidth="1"/>
    <col min="5" max="5" width="13.5" style="6" customWidth="1"/>
    <col min="6" max="6" width="15.83203125" style="6" customWidth="1"/>
    <col min="7" max="7" width="15.83203125" style="7" customWidth="1"/>
    <col min="8" max="16384" width="8.83203125" style="7"/>
  </cols>
  <sheetData>
    <row r="1" spans="1:6" ht="18">
      <c r="A1" s="123" t="s">
        <v>318</v>
      </c>
      <c r="B1" s="124"/>
      <c r="C1" s="124"/>
      <c r="D1" s="124"/>
    </row>
    <row r="2" spans="1:6" s="16" customFormat="1" ht="9" customHeight="1">
      <c r="A2" s="14"/>
      <c r="B2" s="14"/>
      <c r="C2" s="14"/>
      <c r="D2" s="14"/>
      <c r="E2" s="15"/>
      <c r="F2" s="15"/>
    </row>
    <row r="3" spans="1:6" ht="27" customHeight="1" thickBot="1">
      <c r="B3" s="122" t="s">
        <v>289</v>
      </c>
      <c r="C3" s="122"/>
      <c r="D3" s="122"/>
      <c r="E3" s="10"/>
    </row>
    <row r="4" spans="1:6" ht="15">
      <c r="B4" s="17" t="s">
        <v>290</v>
      </c>
      <c r="C4" s="18"/>
      <c r="D4" s="18"/>
      <c r="E4" s="10"/>
    </row>
    <row r="5" spans="1:6" ht="15">
      <c r="B5" s="17" t="s">
        <v>291</v>
      </c>
      <c r="C5" s="18"/>
      <c r="D5" s="18"/>
      <c r="E5" s="10"/>
    </row>
    <row r="6" spans="1:6" ht="15">
      <c r="B6" s="17" t="s">
        <v>292</v>
      </c>
      <c r="C6" s="18"/>
      <c r="D6" s="18"/>
      <c r="E6" s="10"/>
    </row>
    <row r="7" spans="1:6" ht="15">
      <c r="B7" s="17" t="s">
        <v>293</v>
      </c>
      <c r="C7" s="18"/>
      <c r="D7" s="18"/>
      <c r="E7" s="10"/>
    </row>
    <row r="8" spans="1:6" ht="15">
      <c r="B8" s="17" t="s">
        <v>294</v>
      </c>
      <c r="C8" s="18"/>
      <c r="D8" s="18"/>
      <c r="E8" s="10"/>
    </row>
    <row r="9" spans="1:6" ht="7" customHeight="1">
      <c r="B9" s="3"/>
      <c r="C9" s="5"/>
      <c r="D9" s="5"/>
    </row>
    <row r="10" spans="1:6" ht="19" customHeight="1">
      <c r="A10" s="12" t="s">
        <v>287</v>
      </c>
      <c r="B10" s="13" t="s">
        <v>23</v>
      </c>
      <c r="C10" s="13" t="s">
        <v>288</v>
      </c>
      <c r="D10" s="80" t="s">
        <v>389</v>
      </c>
      <c r="E10" s="11" t="s">
        <v>53</v>
      </c>
      <c r="F10" s="11" t="s">
        <v>21</v>
      </c>
    </row>
    <row r="11" spans="1:6" ht="20">
      <c r="A11" s="19">
        <v>1</v>
      </c>
      <c r="B11" s="20" t="s">
        <v>203</v>
      </c>
      <c r="C11" s="119">
        <v>4</v>
      </c>
      <c r="D11" s="21" t="str">
        <f t="shared" ref="D11:D74" si="0">IF(C11=0,"Atribuir Nota de 1 a 5",IF(C11&gt;5,"Atribuir Nota de 1 a 5","OK"))</f>
        <v>OK</v>
      </c>
      <c r="E11" s="6" t="s">
        <v>219</v>
      </c>
      <c r="F11" s="6" t="s">
        <v>55</v>
      </c>
    </row>
    <row r="12" spans="1:6" ht="28">
      <c r="A12" s="19">
        <v>2</v>
      </c>
      <c r="B12" s="23" t="s">
        <v>26</v>
      </c>
      <c r="C12" s="119">
        <v>3</v>
      </c>
      <c r="D12" s="24" t="str">
        <f t="shared" si="0"/>
        <v>OK</v>
      </c>
      <c r="E12" s="6" t="s">
        <v>54</v>
      </c>
      <c r="F12" s="6" t="s">
        <v>55</v>
      </c>
    </row>
    <row r="13" spans="1:6" ht="28">
      <c r="A13" s="19">
        <v>3</v>
      </c>
      <c r="B13" s="23" t="s">
        <v>266</v>
      </c>
      <c r="C13" s="119">
        <v>3</v>
      </c>
      <c r="D13" s="24" t="str">
        <f t="shared" si="0"/>
        <v>OK</v>
      </c>
      <c r="E13" s="6" t="s">
        <v>283</v>
      </c>
      <c r="F13" s="6" t="s">
        <v>24</v>
      </c>
    </row>
    <row r="14" spans="1:6" ht="28">
      <c r="A14" s="19">
        <v>4</v>
      </c>
      <c r="B14" s="23" t="s">
        <v>56</v>
      </c>
      <c r="C14" s="119">
        <v>4</v>
      </c>
      <c r="D14" s="24" t="str">
        <f t="shared" si="0"/>
        <v>OK</v>
      </c>
      <c r="E14" s="6" t="s">
        <v>78</v>
      </c>
      <c r="F14" s="6" t="s">
        <v>285</v>
      </c>
    </row>
    <row r="15" spans="1:6" ht="28">
      <c r="A15" s="19">
        <v>5</v>
      </c>
      <c r="B15" s="23" t="s">
        <v>245</v>
      </c>
      <c r="C15" s="119">
        <v>3</v>
      </c>
      <c r="D15" s="24" t="str">
        <f t="shared" si="0"/>
        <v>OK</v>
      </c>
      <c r="E15" s="6" t="s">
        <v>265</v>
      </c>
      <c r="F15" s="6" t="s">
        <v>55</v>
      </c>
    </row>
    <row r="16" spans="1:6" ht="28">
      <c r="A16" s="19">
        <v>6</v>
      </c>
      <c r="B16" s="23" t="s">
        <v>182</v>
      </c>
      <c r="C16" s="119">
        <v>4</v>
      </c>
      <c r="D16" s="24" t="str">
        <f t="shared" si="0"/>
        <v>OK</v>
      </c>
      <c r="E16" s="6" t="s">
        <v>202</v>
      </c>
      <c r="F16" s="6" t="s">
        <v>24</v>
      </c>
    </row>
    <row r="17" spans="1:6" ht="28">
      <c r="A17" s="19">
        <v>7</v>
      </c>
      <c r="B17" s="23" t="s">
        <v>27</v>
      </c>
      <c r="C17" s="119">
        <v>4</v>
      </c>
      <c r="D17" s="24" t="str">
        <f t="shared" si="0"/>
        <v>OK</v>
      </c>
      <c r="E17" s="6" t="s">
        <v>54</v>
      </c>
      <c r="F17" s="6" t="s">
        <v>55</v>
      </c>
    </row>
    <row r="18" spans="1:6" ht="28">
      <c r="A18" s="19">
        <v>8</v>
      </c>
      <c r="B18" s="23" t="s">
        <v>155</v>
      </c>
      <c r="C18" s="119">
        <v>2</v>
      </c>
      <c r="D18" s="24" t="str">
        <f t="shared" si="0"/>
        <v>OK</v>
      </c>
      <c r="E18" s="6" t="s">
        <v>181</v>
      </c>
      <c r="F18" s="6" t="s">
        <v>24</v>
      </c>
    </row>
    <row r="19" spans="1:6" ht="28">
      <c r="A19" s="19">
        <v>9</v>
      </c>
      <c r="B19" s="23" t="s">
        <v>28</v>
      </c>
      <c r="C19" s="119">
        <v>3</v>
      </c>
      <c r="D19" s="24" t="str">
        <f t="shared" si="0"/>
        <v>OK</v>
      </c>
      <c r="E19" s="6" t="s">
        <v>54</v>
      </c>
      <c r="F19" s="6" t="s">
        <v>55</v>
      </c>
    </row>
    <row r="20" spans="1:6" ht="20">
      <c r="A20" s="19">
        <v>10</v>
      </c>
      <c r="B20" s="23" t="s">
        <v>101</v>
      </c>
      <c r="C20" s="119">
        <v>3</v>
      </c>
      <c r="D20" s="24" t="str">
        <f t="shared" si="0"/>
        <v>OK</v>
      </c>
      <c r="E20" s="6" t="s">
        <v>124</v>
      </c>
      <c r="F20" s="6" t="s">
        <v>55</v>
      </c>
    </row>
    <row r="21" spans="1:6" ht="20">
      <c r="A21" s="19">
        <v>11</v>
      </c>
      <c r="B21" s="23" t="s">
        <v>183</v>
      </c>
      <c r="C21" s="119">
        <v>2</v>
      </c>
      <c r="D21" s="24" t="str">
        <f t="shared" si="0"/>
        <v>OK</v>
      </c>
      <c r="E21" s="6" t="s">
        <v>202</v>
      </c>
      <c r="F21" s="6" t="s">
        <v>24</v>
      </c>
    </row>
    <row r="22" spans="1:6" ht="28">
      <c r="A22" s="19">
        <v>12</v>
      </c>
      <c r="B22" s="23" t="s">
        <v>0</v>
      </c>
      <c r="C22" s="119">
        <v>3</v>
      </c>
      <c r="D22" s="24" t="str">
        <f t="shared" si="0"/>
        <v>OK</v>
      </c>
      <c r="E22" s="6" t="s">
        <v>22</v>
      </c>
      <c r="F22" s="6" t="s">
        <v>24</v>
      </c>
    </row>
    <row r="23" spans="1:6" ht="20">
      <c r="A23" s="19">
        <v>13</v>
      </c>
      <c r="B23" s="23" t="s">
        <v>29</v>
      </c>
      <c r="C23" s="119">
        <v>4</v>
      </c>
      <c r="D23" s="24" t="str">
        <f t="shared" si="0"/>
        <v>OK</v>
      </c>
      <c r="E23" s="6" t="s">
        <v>54</v>
      </c>
      <c r="F23" s="6" t="s">
        <v>55</v>
      </c>
    </row>
    <row r="24" spans="1:6" ht="20">
      <c r="A24" s="19">
        <v>14</v>
      </c>
      <c r="B24" s="23" t="s">
        <v>127</v>
      </c>
      <c r="C24" s="119">
        <v>4</v>
      </c>
      <c r="D24" s="24" t="str">
        <f t="shared" si="0"/>
        <v>OK</v>
      </c>
      <c r="E24" s="6" t="s">
        <v>154</v>
      </c>
      <c r="F24" s="6" t="s">
        <v>285</v>
      </c>
    </row>
    <row r="25" spans="1:6" ht="28">
      <c r="A25" s="19">
        <v>15</v>
      </c>
      <c r="B25" s="23" t="s">
        <v>267</v>
      </c>
      <c r="C25" s="119">
        <v>3</v>
      </c>
      <c r="D25" s="24" t="str">
        <f t="shared" si="0"/>
        <v>OK</v>
      </c>
      <c r="E25" s="6" t="s">
        <v>283</v>
      </c>
      <c r="F25" s="6" t="s">
        <v>55</v>
      </c>
    </row>
    <row r="26" spans="1:6" ht="20">
      <c r="A26" s="19">
        <v>16</v>
      </c>
      <c r="B26" s="23" t="s">
        <v>30</v>
      </c>
      <c r="C26" s="119">
        <v>3</v>
      </c>
      <c r="D26" s="24" t="str">
        <f t="shared" si="0"/>
        <v>OK</v>
      </c>
      <c r="E26" s="6" t="s">
        <v>54</v>
      </c>
      <c r="F26" s="6" t="s">
        <v>55</v>
      </c>
    </row>
    <row r="27" spans="1:6" ht="20">
      <c r="A27" s="19">
        <v>17</v>
      </c>
      <c r="B27" s="23" t="s">
        <v>204</v>
      </c>
      <c r="C27" s="119">
        <v>4</v>
      </c>
      <c r="D27" s="24" t="str">
        <f t="shared" si="0"/>
        <v>OK</v>
      </c>
      <c r="E27" s="6" t="s">
        <v>219</v>
      </c>
      <c r="F27" s="6" t="s">
        <v>55</v>
      </c>
    </row>
    <row r="28" spans="1:6" ht="20">
      <c r="A28" s="19">
        <v>18</v>
      </c>
      <c r="B28" s="23" t="s">
        <v>79</v>
      </c>
      <c r="C28" s="119">
        <v>4</v>
      </c>
      <c r="D28" s="24" t="str">
        <f t="shared" si="0"/>
        <v>OK</v>
      </c>
      <c r="E28" s="6" t="s">
        <v>99</v>
      </c>
      <c r="F28" s="6" t="s">
        <v>285</v>
      </c>
    </row>
    <row r="29" spans="1:6" ht="28">
      <c r="A29" s="19">
        <v>19</v>
      </c>
      <c r="B29" s="23" t="s">
        <v>57</v>
      </c>
      <c r="C29" s="119">
        <v>5</v>
      </c>
      <c r="D29" s="24" t="str">
        <f t="shared" si="0"/>
        <v>OK</v>
      </c>
      <c r="E29" s="6" t="s">
        <v>78</v>
      </c>
      <c r="F29" s="6" t="s">
        <v>285</v>
      </c>
    </row>
    <row r="30" spans="1:6" ht="28">
      <c r="A30" s="19">
        <v>20</v>
      </c>
      <c r="B30" s="23" t="s">
        <v>184</v>
      </c>
      <c r="C30" s="119">
        <v>3</v>
      </c>
      <c r="D30" s="24" t="str">
        <f t="shared" si="0"/>
        <v>OK</v>
      </c>
      <c r="E30" s="6" t="s">
        <v>202</v>
      </c>
      <c r="F30" s="6" t="s">
        <v>24</v>
      </c>
    </row>
    <row r="31" spans="1:6" ht="28">
      <c r="A31" s="19">
        <v>21</v>
      </c>
      <c r="B31" s="23" t="s">
        <v>220</v>
      </c>
      <c r="C31" s="119">
        <v>4</v>
      </c>
      <c r="D31" s="24" t="str">
        <f t="shared" si="0"/>
        <v>OK</v>
      </c>
      <c r="E31" s="6" t="s">
        <v>244</v>
      </c>
      <c r="F31" s="6" t="s">
        <v>55</v>
      </c>
    </row>
    <row r="32" spans="1:6" ht="20">
      <c r="A32" s="19">
        <v>22</v>
      </c>
      <c r="B32" s="23" t="s">
        <v>128</v>
      </c>
      <c r="C32" s="119">
        <v>2</v>
      </c>
      <c r="D32" s="24" t="str">
        <f t="shared" si="0"/>
        <v>OK</v>
      </c>
      <c r="E32" s="6" t="s">
        <v>154</v>
      </c>
      <c r="F32" s="6" t="s">
        <v>24</v>
      </c>
    </row>
    <row r="33" spans="1:6" ht="20">
      <c r="A33" s="19">
        <v>23</v>
      </c>
      <c r="B33" s="23" t="s">
        <v>268</v>
      </c>
      <c r="C33" s="119">
        <v>4</v>
      </c>
      <c r="D33" s="24" t="str">
        <f t="shared" si="0"/>
        <v>OK</v>
      </c>
      <c r="E33" s="6" t="s">
        <v>283</v>
      </c>
      <c r="F33" s="6" t="s">
        <v>55</v>
      </c>
    </row>
    <row r="34" spans="1:6" ht="28">
      <c r="A34" s="19">
        <v>24</v>
      </c>
      <c r="B34" s="23" t="s">
        <v>205</v>
      </c>
      <c r="C34" s="119">
        <v>3</v>
      </c>
      <c r="D34" s="24" t="str">
        <f t="shared" si="0"/>
        <v>OK</v>
      </c>
      <c r="E34" s="6" t="s">
        <v>219</v>
      </c>
      <c r="F34" s="6" t="s">
        <v>55</v>
      </c>
    </row>
    <row r="35" spans="1:6" ht="28">
      <c r="A35" s="19">
        <v>25</v>
      </c>
      <c r="B35" s="23" t="s">
        <v>185</v>
      </c>
      <c r="C35" s="119">
        <v>3</v>
      </c>
      <c r="D35" s="24" t="str">
        <f t="shared" si="0"/>
        <v>OK</v>
      </c>
      <c r="E35" s="6" t="s">
        <v>202</v>
      </c>
      <c r="F35" s="6" t="s">
        <v>285</v>
      </c>
    </row>
    <row r="36" spans="1:6" ht="20">
      <c r="A36" s="19">
        <v>26</v>
      </c>
      <c r="B36" s="23" t="s">
        <v>156</v>
      </c>
      <c r="C36" s="119">
        <v>2</v>
      </c>
      <c r="D36" s="24" t="str">
        <f t="shared" si="0"/>
        <v>OK</v>
      </c>
      <c r="E36" s="6" t="s">
        <v>181</v>
      </c>
      <c r="F36" s="6" t="s">
        <v>285</v>
      </c>
    </row>
    <row r="37" spans="1:6" ht="20">
      <c r="A37" s="19">
        <v>27</v>
      </c>
      <c r="B37" s="23" t="s">
        <v>221</v>
      </c>
      <c r="C37" s="119">
        <v>3</v>
      </c>
      <c r="D37" s="24" t="str">
        <f t="shared" si="0"/>
        <v>OK</v>
      </c>
      <c r="E37" s="6" t="s">
        <v>244</v>
      </c>
      <c r="F37" s="6" t="s">
        <v>55</v>
      </c>
    </row>
    <row r="38" spans="1:6" ht="20">
      <c r="A38" s="19">
        <v>28</v>
      </c>
      <c r="B38" s="23" t="s">
        <v>157</v>
      </c>
      <c r="C38" s="119">
        <v>4</v>
      </c>
      <c r="D38" s="24" t="str">
        <f t="shared" si="0"/>
        <v>OK</v>
      </c>
      <c r="E38" s="6" t="s">
        <v>181</v>
      </c>
      <c r="F38" s="6" t="s">
        <v>285</v>
      </c>
    </row>
    <row r="39" spans="1:6" ht="28">
      <c r="A39" s="19">
        <v>29</v>
      </c>
      <c r="B39" s="23" t="s">
        <v>102</v>
      </c>
      <c r="C39" s="119">
        <v>3</v>
      </c>
      <c r="D39" s="24" t="str">
        <f t="shared" si="0"/>
        <v>OK</v>
      </c>
      <c r="E39" s="6" t="s">
        <v>124</v>
      </c>
      <c r="F39" s="6" t="s">
        <v>55</v>
      </c>
    </row>
    <row r="40" spans="1:6" ht="20">
      <c r="A40" s="19">
        <v>30</v>
      </c>
      <c r="B40" s="23" t="s">
        <v>31</v>
      </c>
      <c r="C40" s="119">
        <v>3</v>
      </c>
      <c r="D40" s="24" t="str">
        <f t="shared" si="0"/>
        <v>OK</v>
      </c>
      <c r="E40" s="6" t="s">
        <v>54</v>
      </c>
      <c r="F40" s="6" t="s">
        <v>55</v>
      </c>
    </row>
    <row r="41" spans="1:6" ht="20">
      <c r="A41" s="19">
        <v>31</v>
      </c>
      <c r="B41" s="23" t="s">
        <v>103</v>
      </c>
      <c r="C41" s="119">
        <v>4</v>
      </c>
      <c r="D41" s="24" t="str">
        <f t="shared" si="0"/>
        <v>OK</v>
      </c>
      <c r="E41" s="6" t="s">
        <v>124</v>
      </c>
      <c r="F41" s="6" t="s">
        <v>55</v>
      </c>
    </row>
    <row r="42" spans="1:6" ht="20">
      <c r="A42" s="19">
        <v>32</v>
      </c>
      <c r="B42" s="23" t="s">
        <v>104</v>
      </c>
      <c r="C42" s="119">
        <v>3</v>
      </c>
      <c r="D42" s="24" t="str">
        <f t="shared" si="0"/>
        <v>OK</v>
      </c>
      <c r="E42" s="6" t="s">
        <v>124</v>
      </c>
      <c r="F42" s="6" t="s">
        <v>55</v>
      </c>
    </row>
    <row r="43" spans="1:6" ht="28">
      <c r="A43" s="19">
        <v>33</v>
      </c>
      <c r="B43" s="23" t="s">
        <v>246</v>
      </c>
      <c r="C43" s="119">
        <v>3</v>
      </c>
      <c r="D43" s="24" t="str">
        <f t="shared" si="0"/>
        <v>OK</v>
      </c>
      <c r="E43" s="6" t="s">
        <v>265</v>
      </c>
      <c r="F43" s="6" t="s">
        <v>55</v>
      </c>
    </row>
    <row r="44" spans="1:6" ht="28">
      <c r="A44" s="19">
        <v>34</v>
      </c>
      <c r="B44" s="23" t="s">
        <v>1</v>
      </c>
      <c r="C44" s="119">
        <v>4</v>
      </c>
      <c r="D44" s="24" t="str">
        <f t="shared" si="0"/>
        <v>OK</v>
      </c>
      <c r="E44" s="6" t="s">
        <v>22</v>
      </c>
      <c r="F44" s="6" t="s">
        <v>24</v>
      </c>
    </row>
    <row r="45" spans="1:6" ht="20">
      <c r="A45" s="19">
        <v>35</v>
      </c>
      <c r="B45" s="23" t="s">
        <v>58</v>
      </c>
      <c r="C45" s="119">
        <v>4</v>
      </c>
      <c r="D45" s="24" t="str">
        <f t="shared" si="0"/>
        <v>OK</v>
      </c>
      <c r="E45" s="6" t="s">
        <v>78</v>
      </c>
      <c r="F45" s="6" t="s">
        <v>55</v>
      </c>
    </row>
    <row r="46" spans="1:6" ht="28">
      <c r="A46" s="19">
        <v>36</v>
      </c>
      <c r="B46" s="23" t="s">
        <v>247</v>
      </c>
      <c r="C46" s="119">
        <v>3</v>
      </c>
      <c r="D46" s="24" t="str">
        <f t="shared" si="0"/>
        <v>OK</v>
      </c>
      <c r="E46" s="6" t="s">
        <v>265</v>
      </c>
      <c r="F46" s="6" t="s">
        <v>24</v>
      </c>
    </row>
    <row r="47" spans="1:6" ht="20">
      <c r="A47" s="19">
        <v>37</v>
      </c>
      <c r="B47" s="23" t="s">
        <v>222</v>
      </c>
      <c r="C47" s="119">
        <v>4</v>
      </c>
      <c r="D47" s="24" t="str">
        <f t="shared" si="0"/>
        <v>OK</v>
      </c>
      <c r="E47" s="6" t="s">
        <v>244</v>
      </c>
      <c r="F47" s="6" t="s">
        <v>55</v>
      </c>
    </row>
    <row r="48" spans="1:6" ht="28">
      <c r="A48" s="19">
        <v>38</v>
      </c>
      <c r="B48" s="23" t="s">
        <v>59</v>
      </c>
      <c r="C48" s="119">
        <v>4</v>
      </c>
      <c r="D48" s="24" t="str">
        <f t="shared" si="0"/>
        <v>OK</v>
      </c>
      <c r="E48" s="6" t="s">
        <v>78</v>
      </c>
      <c r="F48" s="6" t="s">
        <v>55</v>
      </c>
    </row>
    <row r="49" spans="1:6" ht="20">
      <c r="A49" s="19">
        <v>39</v>
      </c>
      <c r="B49" s="23" t="s">
        <v>105</v>
      </c>
      <c r="C49" s="119">
        <v>3</v>
      </c>
      <c r="D49" s="24" t="str">
        <f t="shared" si="0"/>
        <v>OK</v>
      </c>
      <c r="E49" s="6" t="s">
        <v>124</v>
      </c>
      <c r="F49" s="6" t="s">
        <v>24</v>
      </c>
    </row>
    <row r="50" spans="1:6" ht="28">
      <c r="A50" s="19">
        <v>40</v>
      </c>
      <c r="B50" s="23" t="s">
        <v>60</v>
      </c>
      <c r="C50" s="119">
        <v>4</v>
      </c>
      <c r="D50" s="24" t="str">
        <f t="shared" si="0"/>
        <v>OK</v>
      </c>
      <c r="E50" s="6" t="s">
        <v>78</v>
      </c>
      <c r="F50" s="6" t="s">
        <v>55</v>
      </c>
    </row>
    <row r="51" spans="1:6" ht="28">
      <c r="A51" s="19">
        <v>41</v>
      </c>
      <c r="B51" s="23" t="s">
        <v>223</v>
      </c>
      <c r="C51" s="119">
        <v>4</v>
      </c>
      <c r="D51" s="24" t="str">
        <f t="shared" si="0"/>
        <v>OK</v>
      </c>
      <c r="E51" s="6" t="s">
        <v>244</v>
      </c>
      <c r="F51" s="6" t="s">
        <v>55</v>
      </c>
    </row>
    <row r="52" spans="1:6" ht="28">
      <c r="A52" s="19">
        <v>42</v>
      </c>
      <c r="B52" s="23" t="s">
        <v>2</v>
      </c>
      <c r="C52" s="119">
        <v>3</v>
      </c>
      <c r="D52" s="24" t="str">
        <f t="shared" si="0"/>
        <v>OK</v>
      </c>
      <c r="E52" s="6" t="s">
        <v>22</v>
      </c>
      <c r="F52" s="6" t="s">
        <v>24</v>
      </c>
    </row>
    <row r="53" spans="1:6" ht="28">
      <c r="A53" s="19">
        <v>43</v>
      </c>
      <c r="B53" s="23" t="s">
        <v>224</v>
      </c>
      <c r="C53" s="119">
        <v>2</v>
      </c>
      <c r="D53" s="24" t="str">
        <f t="shared" si="0"/>
        <v>OK</v>
      </c>
      <c r="E53" s="6" t="s">
        <v>244</v>
      </c>
      <c r="F53" s="6" t="s">
        <v>24</v>
      </c>
    </row>
    <row r="54" spans="1:6" ht="28">
      <c r="A54" s="19">
        <v>44</v>
      </c>
      <c r="B54" s="23" t="s">
        <v>61</v>
      </c>
      <c r="C54" s="119">
        <v>4</v>
      </c>
      <c r="D54" s="24" t="str">
        <f t="shared" si="0"/>
        <v>OK</v>
      </c>
      <c r="E54" s="6" t="s">
        <v>78</v>
      </c>
      <c r="F54" s="6" t="s">
        <v>55</v>
      </c>
    </row>
    <row r="55" spans="1:6" ht="28">
      <c r="A55" s="19">
        <v>45</v>
      </c>
      <c r="B55" s="23" t="s">
        <v>225</v>
      </c>
      <c r="C55" s="119">
        <v>3</v>
      </c>
      <c r="D55" s="24" t="str">
        <f t="shared" si="0"/>
        <v>OK</v>
      </c>
      <c r="E55" s="6" t="s">
        <v>244</v>
      </c>
      <c r="F55" s="6" t="s">
        <v>55</v>
      </c>
    </row>
    <row r="56" spans="1:6" ht="28">
      <c r="A56" s="19">
        <v>46</v>
      </c>
      <c r="B56" s="23" t="s">
        <v>3</v>
      </c>
      <c r="C56" s="119">
        <v>3</v>
      </c>
      <c r="D56" s="24" t="str">
        <f t="shared" si="0"/>
        <v>OK</v>
      </c>
      <c r="E56" s="6" t="s">
        <v>22</v>
      </c>
      <c r="F56" s="6" t="s">
        <v>24</v>
      </c>
    </row>
    <row r="57" spans="1:6" ht="20">
      <c r="A57" s="19">
        <v>47</v>
      </c>
      <c r="B57" s="23" t="s">
        <v>226</v>
      </c>
      <c r="C57" s="119">
        <v>3</v>
      </c>
      <c r="D57" s="24" t="str">
        <f t="shared" si="0"/>
        <v>OK</v>
      </c>
      <c r="E57" s="6" t="s">
        <v>244</v>
      </c>
      <c r="F57" s="6" t="s">
        <v>55</v>
      </c>
    </row>
    <row r="58" spans="1:6" ht="20">
      <c r="A58" s="19">
        <v>48</v>
      </c>
      <c r="B58" s="23" t="s">
        <v>106</v>
      </c>
      <c r="C58" s="119">
        <v>3</v>
      </c>
      <c r="D58" s="24" t="str">
        <f t="shared" si="0"/>
        <v>OK</v>
      </c>
      <c r="E58" s="6" t="s">
        <v>124</v>
      </c>
      <c r="F58" s="6" t="s">
        <v>55</v>
      </c>
    </row>
    <row r="59" spans="1:6" ht="20">
      <c r="A59" s="19">
        <v>49</v>
      </c>
      <c r="B59" s="23" t="s">
        <v>4</v>
      </c>
      <c r="C59" s="119">
        <v>2</v>
      </c>
      <c r="D59" s="24" t="str">
        <f t="shared" si="0"/>
        <v>OK</v>
      </c>
      <c r="E59" s="6" t="s">
        <v>22</v>
      </c>
      <c r="F59" s="6" t="s">
        <v>24</v>
      </c>
    </row>
    <row r="60" spans="1:6" ht="28">
      <c r="A60" s="19">
        <v>50</v>
      </c>
      <c r="B60" s="23" t="s">
        <v>62</v>
      </c>
      <c r="C60" s="119">
        <v>4</v>
      </c>
      <c r="D60" s="24" t="str">
        <f t="shared" si="0"/>
        <v>OK</v>
      </c>
      <c r="E60" s="6" t="s">
        <v>78</v>
      </c>
      <c r="F60" s="6" t="s">
        <v>55</v>
      </c>
    </row>
    <row r="61" spans="1:6" ht="28">
      <c r="A61" s="19">
        <v>51</v>
      </c>
      <c r="B61" s="23" t="s">
        <v>1104</v>
      </c>
      <c r="C61" s="119">
        <v>3</v>
      </c>
      <c r="D61" s="24" t="str">
        <f t="shared" si="0"/>
        <v>OK</v>
      </c>
      <c r="E61" s="6" t="s">
        <v>22</v>
      </c>
      <c r="F61" s="6" t="s">
        <v>24</v>
      </c>
    </row>
    <row r="62" spans="1:6" ht="20">
      <c r="A62" s="19">
        <v>52</v>
      </c>
      <c r="B62" s="23" t="s">
        <v>129</v>
      </c>
      <c r="C62" s="119">
        <v>3</v>
      </c>
      <c r="D62" s="24" t="str">
        <f t="shared" si="0"/>
        <v>OK</v>
      </c>
      <c r="E62" s="6" t="s">
        <v>154</v>
      </c>
      <c r="F62" s="6" t="s">
        <v>24</v>
      </c>
    </row>
    <row r="63" spans="1:6" ht="28">
      <c r="A63" s="19">
        <v>53</v>
      </c>
      <c r="B63" s="23" t="s">
        <v>63</v>
      </c>
      <c r="C63" s="119">
        <v>3</v>
      </c>
      <c r="D63" s="24" t="str">
        <f t="shared" si="0"/>
        <v>OK</v>
      </c>
      <c r="E63" s="6" t="s">
        <v>78</v>
      </c>
      <c r="F63" s="6" t="s">
        <v>55</v>
      </c>
    </row>
    <row r="64" spans="1:6" ht="28">
      <c r="A64" s="19">
        <v>54</v>
      </c>
      <c r="B64" s="23" t="s">
        <v>5</v>
      </c>
      <c r="C64" s="119">
        <v>2</v>
      </c>
      <c r="D64" s="24" t="str">
        <f t="shared" si="0"/>
        <v>OK</v>
      </c>
      <c r="E64" s="6" t="s">
        <v>22</v>
      </c>
      <c r="F64" s="6" t="s">
        <v>24</v>
      </c>
    </row>
    <row r="65" spans="1:6" ht="20">
      <c r="A65" s="19">
        <v>55</v>
      </c>
      <c r="B65" s="23" t="s">
        <v>107</v>
      </c>
      <c r="C65" s="119">
        <v>3</v>
      </c>
      <c r="D65" s="24" t="str">
        <f t="shared" si="0"/>
        <v>OK</v>
      </c>
      <c r="E65" s="6" t="s">
        <v>124</v>
      </c>
      <c r="F65" s="6" t="s">
        <v>55</v>
      </c>
    </row>
    <row r="66" spans="1:6" ht="20">
      <c r="A66" s="19">
        <v>56</v>
      </c>
      <c r="B66" s="23" t="s">
        <v>186</v>
      </c>
      <c r="C66" s="119">
        <v>3</v>
      </c>
      <c r="D66" s="24" t="str">
        <f t="shared" si="0"/>
        <v>OK</v>
      </c>
      <c r="E66" s="6" t="s">
        <v>202</v>
      </c>
      <c r="F66" s="6" t="s">
        <v>24</v>
      </c>
    </row>
    <row r="67" spans="1:6" ht="28">
      <c r="A67" s="19">
        <v>57</v>
      </c>
      <c r="B67" s="23" t="s">
        <v>64</v>
      </c>
      <c r="C67" s="119">
        <v>3</v>
      </c>
      <c r="D67" s="24" t="str">
        <f t="shared" si="0"/>
        <v>OK</v>
      </c>
      <c r="E67" s="6" t="s">
        <v>78</v>
      </c>
      <c r="F67" s="6" t="s">
        <v>55</v>
      </c>
    </row>
    <row r="68" spans="1:6" ht="20">
      <c r="A68" s="19">
        <v>58</v>
      </c>
      <c r="B68" s="23" t="s">
        <v>65</v>
      </c>
      <c r="C68" s="119">
        <v>4</v>
      </c>
      <c r="D68" s="24" t="str">
        <f t="shared" si="0"/>
        <v>OK</v>
      </c>
      <c r="E68" s="6" t="s">
        <v>78</v>
      </c>
      <c r="F68" s="6" t="s">
        <v>285</v>
      </c>
    </row>
    <row r="69" spans="1:6" ht="20">
      <c r="A69" s="19">
        <v>59</v>
      </c>
      <c r="B69" s="23" t="s">
        <v>227</v>
      </c>
      <c r="C69" s="119">
        <v>4</v>
      </c>
      <c r="D69" s="24" t="str">
        <f t="shared" si="0"/>
        <v>OK</v>
      </c>
      <c r="E69" s="6" t="s">
        <v>244</v>
      </c>
      <c r="F69" s="6" t="s">
        <v>55</v>
      </c>
    </row>
    <row r="70" spans="1:6" ht="28">
      <c r="A70" s="19">
        <v>60</v>
      </c>
      <c r="B70" s="23" t="s">
        <v>66</v>
      </c>
      <c r="C70" s="119">
        <v>4</v>
      </c>
      <c r="D70" s="24" t="str">
        <f t="shared" si="0"/>
        <v>OK</v>
      </c>
      <c r="E70" s="6" t="s">
        <v>78</v>
      </c>
      <c r="F70" s="6" t="s">
        <v>55</v>
      </c>
    </row>
    <row r="71" spans="1:6" ht="28">
      <c r="A71" s="19">
        <v>61</v>
      </c>
      <c r="B71" s="23" t="s">
        <v>1105</v>
      </c>
      <c r="C71" s="119">
        <v>2</v>
      </c>
      <c r="D71" s="24" t="str">
        <f t="shared" si="0"/>
        <v>OK</v>
      </c>
      <c r="E71" s="6" t="s">
        <v>22</v>
      </c>
      <c r="F71" s="6" t="s">
        <v>24</v>
      </c>
    </row>
    <row r="72" spans="1:6" ht="28">
      <c r="A72" s="19">
        <v>62</v>
      </c>
      <c r="B72" s="23" t="s">
        <v>1106</v>
      </c>
      <c r="C72" s="119">
        <v>4</v>
      </c>
      <c r="D72" s="24" t="str">
        <f t="shared" si="0"/>
        <v>OK</v>
      </c>
      <c r="E72" s="6" t="s">
        <v>78</v>
      </c>
      <c r="F72" s="6" t="s">
        <v>55</v>
      </c>
    </row>
    <row r="73" spans="1:6" ht="28">
      <c r="A73" s="19">
        <v>63</v>
      </c>
      <c r="B73" s="23" t="s">
        <v>67</v>
      </c>
      <c r="C73" s="119">
        <v>4</v>
      </c>
      <c r="D73" s="24" t="str">
        <f t="shared" si="0"/>
        <v>OK</v>
      </c>
      <c r="E73" s="6" t="s">
        <v>78</v>
      </c>
      <c r="F73" s="6" t="s">
        <v>285</v>
      </c>
    </row>
    <row r="74" spans="1:6" ht="32" customHeight="1">
      <c r="A74" s="19">
        <v>64</v>
      </c>
      <c r="B74" s="23" t="s">
        <v>1107</v>
      </c>
      <c r="C74" s="119">
        <v>3</v>
      </c>
      <c r="D74" s="24" t="str">
        <f t="shared" si="0"/>
        <v>OK</v>
      </c>
      <c r="E74" s="6" t="s">
        <v>78</v>
      </c>
      <c r="F74" s="6" t="s">
        <v>55</v>
      </c>
    </row>
    <row r="75" spans="1:6" ht="28">
      <c r="A75" s="19">
        <v>65</v>
      </c>
      <c r="B75" s="23" t="s">
        <v>1108</v>
      </c>
      <c r="C75" s="119">
        <v>3</v>
      </c>
      <c r="D75" s="24" t="str">
        <f t="shared" ref="D75:D138" si="1">IF(C75=0,"Atribuir Nota de 1 a 5",IF(C75&gt;5,"Atribuir Nota de 1 a 5","OK"))</f>
        <v>OK</v>
      </c>
      <c r="E75" s="6" t="s">
        <v>154</v>
      </c>
      <c r="F75" s="6" t="s">
        <v>24</v>
      </c>
    </row>
    <row r="76" spans="1:6" ht="20">
      <c r="A76" s="19">
        <v>66</v>
      </c>
      <c r="B76" s="23" t="s">
        <v>187</v>
      </c>
      <c r="C76" s="119">
        <v>4</v>
      </c>
      <c r="D76" s="24" t="str">
        <f t="shared" si="1"/>
        <v>OK</v>
      </c>
      <c r="E76" s="6" t="s">
        <v>202</v>
      </c>
      <c r="F76" s="6" t="s">
        <v>24</v>
      </c>
    </row>
    <row r="77" spans="1:6" ht="20">
      <c r="A77" s="19">
        <v>67</v>
      </c>
      <c r="B77" s="23" t="s">
        <v>32</v>
      </c>
      <c r="C77" s="119">
        <v>5</v>
      </c>
      <c r="D77" s="24" t="str">
        <f t="shared" si="1"/>
        <v>OK</v>
      </c>
      <c r="E77" s="6" t="s">
        <v>54</v>
      </c>
      <c r="F77" s="6" t="s">
        <v>55</v>
      </c>
    </row>
    <row r="78" spans="1:6" ht="28">
      <c r="A78" s="19">
        <v>68</v>
      </c>
      <c r="B78" s="23" t="s">
        <v>33</v>
      </c>
      <c r="C78" s="119">
        <v>4</v>
      </c>
      <c r="D78" s="24" t="str">
        <f t="shared" si="1"/>
        <v>OK</v>
      </c>
      <c r="E78" s="6" t="s">
        <v>54</v>
      </c>
      <c r="F78" s="6" t="s">
        <v>55</v>
      </c>
    </row>
    <row r="79" spans="1:6" ht="20">
      <c r="A79" s="19">
        <v>69</v>
      </c>
      <c r="B79" s="23" t="s">
        <v>80</v>
      </c>
      <c r="C79" s="119">
        <v>3</v>
      </c>
      <c r="D79" s="24" t="str">
        <f t="shared" si="1"/>
        <v>OK</v>
      </c>
      <c r="E79" s="6" t="s">
        <v>99</v>
      </c>
      <c r="F79" s="6" t="s">
        <v>55</v>
      </c>
    </row>
    <row r="80" spans="1:6" ht="28">
      <c r="A80" s="19">
        <v>70</v>
      </c>
      <c r="B80" s="23" t="s">
        <v>1109</v>
      </c>
      <c r="C80" s="119">
        <v>2</v>
      </c>
      <c r="D80" s="24" t="str">
        <f t="shared" si="1"/>
        <v>OK</v>
      </c>
      <c r="E80" s="6" t="s">
        <v>124</v>
      </c>
      <c r="F80" s="6" t="s">
        <v>55</v>
      </c>
    </row>
    <row r="81" spans="1:6" ht="28">
      <c r="A81" s="19">
        <v>71</v>
      </c>
      <c r="B81" s="23" t="s">
        <v>188</v>
      </c>
      <c r="C81" s="119">
        <v>3</v>
      </c>
      <c r="D81" s="24" t="str">
        <f t="shared" si="1"/>
        <v>OK</v>
      </c>
      <c r="E81" s="6" t="s">
        <v>202</v>
      </c>
      <c r="F81" s="6" t="s">
        <v>24</v>
      </c>
    </row>
    <row r="82" spans="1:6" ht="28">
      <c r="A82" s="19">
        <v>72</v>
      </c>
      <c r="B82" s="23" t="s">
        <v>228</v>
      </c>
      <c r="C82" s="119">
        <v>2</v>
      </c>
      <c r="D82" s="24" t="str">
        <f t="shared" si="1"/>
        <v>OK</v>
      </c>
      <c r="E82" s="6" t="s">
        <v>244</v>
      </c>
      <c r="F82" s="6" t="s">
        <v>55</v>
      </c>
    </row>
    <row r="83" spans="1:6" ht="28">
      <c r="A83" s="19">
        <v>73</v>
      </c>
      <c r="B83" s="23" t="s">
        <v>81</v>
      </c>
      <c r="C83" s="119">
        <v>3</v>
      </c>
      <c r="D83" s="24" t="str">
        <f t="shared" si="1"/>
        <v>OK</v>
      </c>
      <c r="E83" s="6" t="s">
        <v>99</v>
      </c>
      <c r="F83" s="6" t="s">
        <v>285</v>
      </c>
    </row>
    <row r="84" spans="1:6" ht="28">
      <c r="A84" s="19">
        <v>74</v>
      </c>
      <c r="B84" s="23" t="s">
        <v>1110</v>
      </c>
      <c r="C84" s="119">
        <v>4</v>
      </c>
      <c r="D84" s="24" t="str">
        <f t="shared" si="1"/>
        <v>OK</v>
      </c>
      <c r="E84" s="6" t="s">
        <v>283</v>
      </c>
      <c r="F84" s="6" t="s">
        <v>55</v>
      </c>
    </row>
    <row r="85" spans="1:6" ht="28">
      <c r="A85" s="19">
        <v>75</v>
      </c>
      <c r="B85" s="23" t="s">
        <v>1111</v>
      </c>
      <c r="C85" s="119">
        <v>5</v>
      </c>
      <c r="D85" s="24" t="str">
        <f t="shared" si="1"/>
        <v>OK</v>
      </c>
      <c r="E85" s="6" t="s">
        <v>99</v>
      </c>
      <c r="F85" s="6" t="s">
        <v>55</v>
      </c>
    </row>
    <row r="86" spans="1:6" ht="20">
      <c r="A86" s="19">
        <v>76</v>
      </c>
      <c r="B86" s="23" t="s">
        <v>82</v>
      </c>
      <c r="C86" s="119">
        <v>4</v>
      </c>
      <c r="D86" s="24" t="str">
        <f t="shared" si="1"/>
        <v>OK</v>
      </c>
      <c r="E86" s="6" t="s">
        <v>99</v>
      </c>
      <c r="F86" s="6" t="s">
        <v>55</v>
      </c>
    </row>
    <row r="87" spans="1:6" ht="20">
      <c r="A87" s="19">
        <v>77</v>
      </c>
      <c r="B87" s="23" t="s">
        <v>248</v>
      </c>
      <c r="C87" s="119">
        <v>3</v>
      </c>
      <c r="D87" s="24" t="str">
        <f t="shared" si="1"/>
        <v>OK</v>
      </c>
      <c r="E87" s="6" t="s">
        <v>265</v>
      </c>
      <c r="F87" s="6" t="s">
        <v>55</v>
      </c>
    </row>
    <row r="88" spans="1:6" ht="20">
      <c r="A88" s="19">
        <v>78</v>
      </c>
      <c r="B88" s="23" t="s">
        <v>35</v>
      </c>
      <c r="C88" s="119">
        <v>3</v>
      </c>
      <c r="D88" s="24" t="str">
        <f t="shared" si="1"/>
        <v>OK</v>
      </c>
      <c r="E88" s="6" t="s">
        <v>54</v>
      </c>
      <c r="F88" s="6" t="s">
        <v>55</v>
      </c>
    </row>
    <row r="89" spans="1:6" ht="20">
      <c r="A89" s="19">
        <v>79</v>
      </c>
      <c r="B89" s="23" t="s">
        <v>34</v>
      </c>
      <c r="C89" s="119">
        <v>3</v>
      </c>
      <c r="D89" s="24" t="str">
        <f t="shared" si="1"/>
        <v>OK</v>
      </c>
      <c r="E89" s="6" t="s">
        <v>54</v>
      </c>
      <c r="F89" s="6" t="s">
        <v>55</v>
      </c>
    </row>
    <row r="90" spans="1:6" ht="20">
      <c r="A90" s="19">
        <v>80</v>
      </c>
      <c r="B90" s="23" t="s">
        <v>189</v>
      </c>
      <c r="C90" s="119">
        <v>2</v>
      </c>
      <c r="D90" s="24" t="str">
        <f t="shared" si="1"/>
        <v>OK</v>
      </c>
      <c r="E90" s="6" t="s">
        <v>202</v>
      </c>
      <c r="F90" s="6" t="s">
        <v>24</v>
      </c>
    </row>
    <row r="91" spans="1:6" ht="20">
      <c r="A91" s="19">
        <v>81</v>
      </c>
      <c r="B91" s="23" t="s">
        <v>36</v>
      </c>
      <c r="C91" s="119">
        <v>2</v>
      </c>
      <c r="D91" s="24" t="str">
        <f t="shared" si="1"/>
        <v>OK</v>
      </c>
      <c r="E91" s="6" t="s">
        <v>54</v>
      </c>
      <c r="F91" s="6" t="s">
        <v>55</v>
      </c>
    </row>
    <row r="92" spans="1:6" ht="20">
      <c r="A92" s="19">
        <v>82</v>
      </c>
      <c r="B92" s="23" t="s">
        <v>206</v>
      </c>
      <c r="C92" s="119">
        <v>3</v>
      </c>
      <c r="D92" s="24" t="str">
        <f t="shared" si="1"/>
        <v>OK</v>
      </c>
      <c r="E92" s="6" t="s">
        <v>219</v>
      </c>
      <c r="F92" s="6" t="s">
        <v>55</v>
      </c>
    </row>
    <row r="93" spans="1:6" ht="28">
      <c r="A93" s="19">
        <v>83</v>
      </c>
      <c r="B93" s="23" t="s">
        <v>83</v>
      </c>
      <c r="C93" s="119">
        <v>4</v>
      </c>
      <c r="D93" s="24" t="str">
        <f t="shared" si="1"/>
        <v>OK</v>
      </c>
      <c r="E93" s="6" t="s">
        <v>99</v>
      </c>
      <c r="F93" s="6" t="s">
        <v>285</v>
      </c>
    </row>
    <row r="94" spans="1:6" ht="20">
      <c r="A94" s="19">
        <v>84</v>
      </c>
      <c r="B94" s="23" t="s">
        <v>37</v>
      </c>
      <c r="C94" s="119">
        <v>4</v>
      </c>
      <c r="D94" s="24" t="str">
        <f t="shared" si="1"/>
        <v>OK</v>
      </c>
      <c r="E94" s="6" t="s">
        <v>54</v>
      </c>
      <c r="F94" s="6" t="s">
        <v>55</v>
      </c>
    </row>
    <row r="95" spans="1:6" ht="28">
      <c r="A95" s="19">
        <v>85</v>
      </c>
      <c r="B95" s="23" t="s">
        <v>1112</v>
      </c>
      <c r="C95" s="119">
        <v>3</v>
      </c>
      <c r="D95" s="24" t="str">
        <f t="shared" si="1"/>
        <v>OK</v>
      </c>
      <c r="E95" s="6" t="s">
        <v>99</v>
      </c>
      <c r="F95" s="6" t="s">
        <v>55</v>
      </c>
    </row>
    <row r="96" spans="1:6" ht="20">
      <c r="A96" s="19">
        <v>86</v>
      </c>
      <c r="B96" s="23" t="s">
        <v>1113</v>
      </c>
      <c r="C96" s="119">
        <v>3</v>
      </c>
      <c r="D96" s="24" t="str">
        <f t="shared" si="1"/>
        <v>OK</v>
      </c>
      <c r="E96" s="6" t="s">
        <v>54</v>
      </c>
      <c r="F96" s="6" t="s">
        <v>55</v>
      </c>
    </row>
    <row r="97" spans="1:6" ht="28">
      <c r="A97" s="19">
        <v>87</v>
      </c>
      <c r="B97" s="23" t="s">
        <v>38</v>
      </c>
      <c r="C97" s="119">
        <v>3</v>
      </c>
      <c r="D97" s="24" t="str">
        <f t="shared" si="1"/>
        <v>OK</v>
      </c>
      <c r="E97" s="6" t="s">
        <v>54</v>
      </c>
      <c r="F97" s="6" t="s">
        <v>55</v>
      </c>
    </row>
    <row r="98" spans="1:6" ht="28">
      <c r="A98" s="19">
        <v>88</v>
      </c>
      <c r="B98" s="23" t="s">
        <v>158</v>
      </c>
      <c r="C98" s="119">
        <v>2</v>
      </c>
      <c r="D98" s="24" t="str">
        <f t="shared" si="1"/>
        <v>OK</v>
      </c>
      <c r="E98" s="6" t="s">
        <v>181</v>
      </c>
      <c r="F98" s="6" t="s">
        <v>24</v>
      </c>
    </row>
    <row r="99" spans="1:6" ht="20">
      <c r="A99" s="19">
        <v>89</v>
      </c>
      <c r="B99" s="23" t="s">
        <v>39</v>
      </c>
      <c r="C99" s="119">
        <v>3</v>
      </c>
      <c r="D99" s="24" t="str">
        <f t="shared" si="1"/>
        <v>OK</v>
      </c>
      <c r="E99" s="6" t="s">
        <v>54</v>
      </c>
      <c r="F99" s="6" t="s">
        <v>55</v>
      </c>
    </row>
    <row r="100" spans="1:6" ht="28">
      <c r="A100" s="19">
        <v>90</v>
      </c>
      <c r="B100" s="23" t="s">
        <v>68</v>
      </c>
      <c r="C100" s="119">
        <v>4</v>
      </c>
      <c r="D100" s="24" t="str">
        <f t="shared" si="1"/>
        <v>OK</v>
      </c>
      <c r="E100" s="6" t="s">
        <v>78</v>
      </c>
      <c r="F100" s="6" t="s">
        <v>55</v>
      </c>
    </row>
    <row r="101" spans="1:6" ht="20">
      <c r="A101" s="19">
        <v>91</v>
      </c>
      <c r="B101" s="23" t="s">
        <v>229</v>
      </c>
      <c r="C101" s="119">
        <v>5</v>
      </c>
      <c r="D101" s="24" t="str">
        <f t="shared" si="1"/>
        <v>OK</v>
      </c>
      <c r="E101" s="6" t="s">
        <v>244</v>
      </c>
      <c r="F101" s="6" t="s">
        <v>55</v>
      </c>
    </row>
    <row r="102" spans="1:6" ht="20">
      <c r="A102" s="19">
        <v>92</v>
      </c>
      <c r="B102" s="23" t="s">
        <v>130</v>
      </c>
      <c r="C102" s="119">
        <v>4</v>
      </c>
      <c r="D102" s="24" t="str">
        <f t="shared" si="1"/>
        <v>OK</v>
      </c>
      <c r="E102" s="6" t="s">
        <v>154</v>
      </c>
      <c r="F102" s="6" t="s">
        <v>24</v>
      </c>
    </row>
    <row r="103" spans="1:6" ht="20">
      <c r="A103" s="19">
        <v>93</v>
      </c>
      <c r="B103" s="23" t="s">
        <v>40</v>
      </c>
      <c r="C103" s="119">
        <v>4</v>
      </c>
      <c r="D103" s="24" t="str">
        <f t="shared" si="1"/>
        <v>OK</v>
      </c>
      <c r="E103" s="6" t="s">
        <v>54</v>
      </c>
      <c r="F103" s="6" t="s">
        <v>55</v>
      </c>
    </row>
    <row r="104" spans="1:6" ht="20">
      <c r="A104" s="19">
        <v>94</v>
      </c>
      <c r="B104" s="23" t="s">
        <v>207</v>
      </c>
      <c r="C104" s="119">
        <v>3</v>
      </c>
      <c r="D104" s="24" t="str">
        <f t="shared" si="1"/>
        <v>OK</v>
      </c>
      <c r="E104" s="6" t="s">
        <v>219</v>
      </c>
      <c r="F104" s="6" t="s">
        <v>55</v>
      </c>
    </row>
    <row r="105" spans="1:6" ht="28">
      <c r="A105" s="19">
        <v>95</v>
      </c>
      <c r="B105" s="23" t="s">
        <v>159</v>
      </c>
      <c r="C105" s="119">
        <v>1</v>
      </c>
      <c r="D105" s="24" t="str">
        <f t="shared" si="1"/>
        <v>OK</v>
      </c>
      <c r="E105" s="6" t="s">
        <v>181</v>
      </c>
      <c r="F105" s="6" t="s">
        <v>24</v>
      </c>
    </row>
    <row r="106" spans="1:6" ht="20">
      <c r="A106" s="19">
        <v>96</v>
      </c>
      <c r="B106" s="23" t="s">
        <v>230</v>
      </c>
      <c r="C106" s="119">
        <v>3</v>
      </c>
      <c r="D106" s="24" t="str">
        <f t="shared" si="1"/>
        <v>OK</v>
      </c>
      <c r="E106" s="6" t="s">
        <v>244</v>
      </c>
      <c r="F106" s="6" t="s">
        <v>55</v>
      </c>
    </row>
    <row r="107" spans="1:6" ht="28">
      <c r="A107" s="19">
        <v>97</v>
      </c>
      <c r="B107" s="23" t="s">
        <v>1114</v>
      </c>
      <c r="C107" s="119">
        <v>3</v>
      </c>
      <c r="D107" s="24" t="str">
        <f t="shared" si="1"/>
        <v>OK</v>
      </c>
      <c r="E107" s="6" t="s">
        <v>99</v>
      </c>
      <c r="F107" s="6" t="s">
        <v>55</v>
      </c>
    </row>
    <row r="108" spans="1:6" ht="20">
      <c r="A108" s="19">
        <v>98</v>
      </c>
      <c r="B108" s="23" t="s">
        <v>131</v>
      </c>
      <c r="C108" s="119">
        <v>4</v>
      </c>
      <c r="D108" s="24" t="str">
        <f t="shared" si="1"/>
        <v>OK</v>
      </c>
      <c r="E108" s="6" t="s">
        <v>154</v>
      </c>
      <c r="F108" s="6" t="s">
        <v>24</v>
      </c>
    </row>
    <row r="109" spans="1:6" ht="20">
      <c r="A109" s="19">
        <v>99</v>
      </c>
      <c r="B109" s="23" t="s">
        <v>41</v>
      </c>
      <c r="C109" s="119">
        <v>4</v>
      </c>
      <c r="D109" s="24" t="str">
        <f t="shared" si="1"/>
        <v>OK</v>
      </c>
      <c r="E109" s="6" t="s">
        <v>54</v>
      </c>
      <c r="F109" s="6" t="s">
        <v>55</v>
      </c>
    </row>
    <row r="110" spans="1:6" ht="28">
      <c r="A110" s="19">
        <v>100</v>
      </c>
      <c r="B110" s="23" t="s">
        <v>269</v>
      </c>
      <c r="C110" s="119">
        <v>4</v>
      </c>
      <c r="D110" s="24" t="str">
        <f t="shared" si="1"/>
        <v>OK</v>
      </c>
      <c r="E110" s="6" t="s">
        <v>283</v>
      </c>
      <c r="F110" s="6" t="s">
        <v>55</v>
      </c>
    </row>
    <row r="111" spans="1:6" ht="28">
      <c r="A111" s="19">
        <v>101</v>
      </c>
      <c r="B111" s="23" t="s">
        <v>1115</v>
      </c>
      <c r="C111" s="119">
        <v>3</v>
      </c>
      <c r="D111" s="24" t="str">
        <f t="shared" si="1"/>
        <v>OK</v>
      </c>
      <c r="E111" s="6" t="s">
        <v>99</v>
      </c>
      <c r="F111" s="6" t="s">
        <v>55</v>
      </c>
    </row>
    <row r="112" spans="1:6" ht="20">
      <c r="A112" s="19">
        <v>102</v>
      </c>
      <c r="B112" s="23" t="s">
        <v>42</v>
      </c>
      <c r="C112" s="119">
        <v>3</v>
      </c>
      <c r="D112" s="24" t="str">
        <f t="shared" si="1"/>
        <v>OK</v>
      </c>
      <c r="E112" s="6" t="s">
        <v>54</v>
      </c>
      <c r="F112" s="6" t="s">
        <v>55</v>
      </c>
    </row>
    <row r="113" spans="1:6" ht="28">
      <c r="A113" s="19">
        <v>103</v>
      </c>
      <c r="B113" s="23" t="s">
        <v>108</v>
      </c>
      <c r="C113" s="119">
        <v>3</v>
      </c>
      <c r="D113" s="24" t="str">
        <f t="shared" si="1"/>
        <v>OK</v>
      </c>
      <c r="E113" s="6" t="s">
        <v>124</v>
      </c>
      <c r="F113" s="6" t="s">
        <v>55</v>
      </c>
    </row>
    <row r="114" spans="1:6" ht="28">
      <c r="A114" s="19">
        <v>104</v>
      </c>
      <c r="B114" s="23" t="s">
        <v>1116</v>
      </c>
      <c r="C114" s="119">
        <v>3</v>
      </c>
      <c r="D114" s="24" t="str">
        <f t="shared" si="1"/>
        <v>OK</v>
      </c>
      <c r="E114" s="6" t="s">
        <v>181</v>
      </c>
      <c r="F114" s="6" t="s">
        <v>24</v>
      </c>
    </row>
    <row r="115" spans="1:6" ht="28">
      <c r="A115" s="19">
        <v>105</v>
      </c>
      <c r="B115" s="23" t="s">
        <v>1117</v>
      </c>
      <c r="C115" s="119">
        <v>3</v>
      </c>
      <c r="D115" s="24" t="str">
        <f t="shared" si="1"/>
        <v>OK</v>
      </c>
      <c r="E115" s="6" t="s">
        <v>78</v>
      </c>
      <c r="F115" s="6" t="s">
        <v>55</v>
      </c>
    </row>
    <row r="116" spans="1:6" ht="28">
      <c r="A116" s="19">
        <v>106</v>
      </c>
      <c r="B116" s="23" t="s">
        <v>1118</v>
      </c>
      <c r="C116" s="119">
        <v>2</v>
      </c>
      <c r="D116" s="24" t="str">
        <f t="shared" si="1"/>
        <v>OK</v>
      </c>
      <c r="E116" s="6" t="s">
        <v>202</v>
      </c>
      <c r="F116" s="6" t="s">
        <v>24</v>
      </c>
    </row>
    <row r="117" spans="1:6" ht="28">
      <c r="A117" s="19">
        <v>107</v>
      </c>
      <c r="B117" s="23" t="s">
        <v>1119</v>
      </c>
      <c r="C117" s="119">
        <v>4</v>
      </c>
      <c r="D117" s="24" t="str">
        <f t="shared" si="1"/>
        <v>OK</v>
      </c>
      <c r="E117" s="6" t="s">
        <v>124</v>
      </c>
      <c r="F117" s="6" t="s">
        <v>55</v>
      </c>
    </row>
    <row r="118" spans="1:6" ht="28">
      <c r="A118" s="19">
        <v>108</v>
      </c>
      <c r="B118" s="23" t="s">
        <v>132</v>
      </c>
      <c r="C118" s="119">
        <v>3</v>
      </c>
      <c r="D118" s="24" t="str">
        <f t="shared" si="1"/>
        <v>OK</v>
      </c>
      <c r="E118" s="6" t="s">
        <v>154</v>
      </c>
      <c r="F118" s="6" t="s">
        <v>24</v>
      </c>
    </row>
    <row r="119" spans="1:6" ht="28">
      <c r="A119" s="19">
        <v>109</v>
      </c>
      <c r="B119" s="23" t="s">
        <v>249</v>
      </c>
      <c r="C119" s="119">
        <v>2</v>
      </c>
      <c r="D119" s="24" t="str">
        <f t="shared" si="1"/>
        <v>OK</v>
      </c>
      <c r="E119" s="6" t="s">
        <v>265</v>
      </c>
      <c r="F119" s="6" t="s">
        <v>55</v>
      </c>
    </row>
    <row r="120" spans="1:6" ht="28">
      <c r="A120" s="19">
        <v>110</v>
      </c>
      <c r="B120" s="23" t="s">
        <v>1120</v>
      </c>
      <c r="C120" s="119">
        <v>2</v>
      </c>
      <c r="D120" s="24" t="str">
        <f t="shared" si="1"/>
        <v>OK</v>
      </c>
      <c r="E120" s="6" t="s">
        <v>219</v>
      </c>
      <c r="F120" s="6" t="s">
        <v>55</v>
      </c>
    </row>
    <row r="121" spans="1:6" ht="20">
      <c r="A121" s="19">
        <v>111</v>
      </c>
      <c r="B121" s="23" t="s">
        <v>208</v>
      </c>
      <c r="C121" s="119">
        <v>3</v>
      </c>
      <c r="D121" s="24" t="str">
        <f t="shared" si="1"/>
        <v>OK</v>
      </c>
      <c r="E121" s="6" t="s">
        <v>219</v>
      </c>
      <c r="F121" s="6" t="s">
        <v>55</v>
      </c>
    </row>
    <row r="122" spans="1:6" ht="20">
      <c r="A122" s="19">
        <v>112</v>
      </c>
      <c r="B122" s="23" t="s">
        <v>160</v>
      </c>
      <c r="C122" s="119">
        <v>2</v>
      </c>
      <c r="D122" s="24" t="str">
        <f t="shared" si="1"/>
        <v>OK</v>
      </c>
      <c r="E122" s="6" t="s">
        <v>181</v>
      </c>
      <c r="F122" s="6" t="s">
        <v>24</v>
      </c>
    </row>
    <row r="123" spans="1:6" ht="28">
      <c r="A123" s="19">
        <v>113</v>
      </c>
      <c r="B123" s="23" t="s">
        <v>190</v>
      </c>
      <c r="C123" s="119">
        <v>3</v>
      </c>
      <c r="D123" s="24" t="str">
        <f t="shared" si="1"/>
        <v>OK</v>
      </c>
      <c r="E123" s="6" t="s">
        <v>202</v>
      </c>
      <c r="F123" s="6" t="s">
        <v>24</v>
      </c>
    </row>
    <row r="124" spans="1:6" ht="20">
      <c r="A124" s="19">
        <v>114</v>
      </c>
      <c r="B124" s="23" t="s">
        <v>250</v>
      </c>
      <c r="C124" s="119">
        <v>4</v>
      </c>
      <c r="D124" s="24" t="str">
        <f t="shared" si="1"/>
        <v>OK</v>
      </c>
      <c r="E124" s="6" t="s">
        <v>265</v>
      </c>
      <c r="F124" s="6" t="s">
        <v>55</v>
      </c>
    </row>
    <row r="125" spans="1:6" ht="28">
      <c r="A125" s="19">
        <v>115</v>
      </c>
      <c r="B125" s="23" t="s">
        <v>43</v>
      </c>
      <c r="C125" s="119">
        <v>4</v>
      </c>
      <c r="D125" s="24" t="str">
        <f t="shared" si="1"/>
        <v>OK</v>
      </c>
      <c r="E125" s="6" t="s">
        <v>54</v>
      </c>
      <c r="F125" s="6" t="s">
        <v>55</v>
      </c>
    </row>
    <row r="126" spans="1:6" ht="28">
      <c r="A126" s="19">
        <v>116</v>
      </c>
      <c r="B126" s="34" t="s">
        <v>1103</v>
      </c>
      <c r="C126" s="119">
        <v>4</v>
      </c>
      <c r="D126" s="24" t="str">
        <f t="shared" si="1"/>
        <v>OK</v>
      </c>
      <c r="E126" s="6" t="s">
        <v>219</v>
      </c>
      <c r="F126" s="6" t="s">
        <v>55</v>
      </c>
    </row>
    <row r="127" spans="1:6" ht="20">
      <c r="A127" s="19">
        <v>117</v>
      </c>
      <c r="B127" s="23" t="s">
        <v>191</v>
      </c>
      <c r="C127" s="119">
        <v>3</v>
      </c>
      <c r="D127" s="24" t="str">
        <f t="shared" si="1"/>
        <v>OK</v>
      </c>
      <c r="E127" s="6" t="s">
        <v>202</v>
      </c>
      <c r="F127" s="6" t="s">
        <v>24</v>
      </c>
    </row>
    <row r="128" spans="1:6" ht="28">
      <c r="A128" s="19">
        <v>118</v>
      </c>
      <c r="B128" s="23" t="s">
        <v>1121</v>
      </c>
      <c r="C128" s="119">
        <v>3</v>
      </c>
      <c r="D128" s="24" t="str">
        <f t="shared" si="1"/>
        <v>OK</v>
      </c>
      <c r="E128" s="6" t="s">
        <v>244</v>
      </c>
      <c r="F128" s="6" t="s">
        <v>55</v>
      </c>
    </row>
    <row r="129" spans="1:6" ht="28">
      <c r="A129" s="19">
        <v>119</v>
      </c>
      <c r="B129" s="23" t="s">
        <v>209</v>
      </c>
      <c r="C129" s="119">
        <v>3</v>
      </c>
      <c r="D129" s="24" t="str">
        <f t="shared" si="1"/>
        <v>OK</v>
      </c>
      <c r="E129" s="6" t="s">
        <v>219</v>
      </c>
      <c r="F129" s="6" t="s">
        <v>55</v>
      </c>
    </row>
    <row r="130" spans="1:6" ht="28">
      <c r="A130" s="19">
        <v>120</v>
      </c>
      <c r="B130" s="23" t="s">
        <v>270</v>
      </c>
      <c r="C130" s="119">
        <v>3</v>
      </c>
      <c r="D130" s="24" t="str">
        <f t="shared" si="1"/>
        <v>OK</v>
      </c>
      <c r="E130" s="6" t="s">
        <v>283</v>
      </c>
      <c r="F130" s="6" t="s">
        <v>55</v>
      </c>
    </row>
    <row r="131" spans="1:6" ht="28">
      <c r="A131" s="19">
        <v>121</v>
      </c>
      <c r="B131" s="23" t="s">
        <v>1122</v>
      </c>
      <c r="C131" s="119">
        <v>2</v>
      </c>
      <c r="D131" s="24" t="str">
        <f t="shared" si="1"/>
        <v>OK</v>
      </c>
      <c r="E131" s="6" t="s">
        <v>124</v>
      </c>
      <c r="F131" s="6" t="s">
        <v>55</v>
      </c>
    </row>
    <row r="132" spans="1:6" ht="28">
      <c r="A132" s="19">
        <v>122</v>
      </c>
      <c r="B132" s="23" t="s">
        <v>251</v>
      </c>
      <c r="C132" s="119">
        <v>2</v>
      </c>
      <c r="D132" s="24" t="str">
        <f t="shared" si="1"/>
        <v>OK</v>
      </c>
      <c r="E132" s="6" t="s">
        <v>265</v>
      </c>
      <c r="F132" s="6" t="s">
        <v>24</v>
      </c>
    </row>
    <row r="133" spans="1:6" ht="20">
      <c r="A133" s="19">
        <v>123</v>
      </c>
      <c r="B133" s="23" t="s">
        <v>133</v>
      </c>
      <c r="C133" s="119">
        <v>4</v>
      </c>
      <c r="D133" s="24" t="str">
        <f t="shared" si="1"/>
        <v>OK</v>
      </c>
      <c r="E133" s="6" t="s">
        <v>154</v>
      </c>
      <c r="F133" s="6" t="s">
        <v>24</v>
      </c>
    </row>
    <row r="134" spans="1:6" ht="20">
      <c r="A134" s="19">
        <v>124</v>
      </c>
      <c r="B134" s="23" t="s">
        <v>6</v>
      </c>
      <c r="C134" s="119">
        <v>3</v>
      </c>
      <c r="D134" s="24" t="str">
        <f t="shared" si="1"/>
        <v>OK</v>
      </c>
      <c r="E134" s="6" t="s">
        <v>22</v>
      </c>
      <c r="F134" s="6" t="s">
        <v>24</v>
      </c>
    </row>
    <row r="135" spans="1:6" ht="25.25" customHeight="1">
      <c r="A135" s="19">
        <v>125</v>
      </c>
      <c r="B135" s="23" t="s">
        <v>161</v>
      </c>
      <c r="C135" s="119">
        <v>3</v>
      </c>
      <c r="D135" s="24" t="str">
        <f t="shared" si="1"/>
        <v>OK</v>
      </c>
      <c r="E135" s="6" t="s">
        <v>181</v>
      </c>
      <c r="F135" s="6" t="s">
        <v>24</v>
      </c>
    </row>
    <row r="136" spans="1:6" ht="28">
      <c r="A136" s="19">
        <v>126</v>
      </c>
      <c r="B136" s="23" t="s">
        <v>1123</v>
      </c>
      <c r="C136" s="119">
        <v>3</v>
      </c>
      <c r="D136" s="24" t="str">
        <f t="shared" si="1"/>
        <v>OK</v>
      </c>
      <c r="E136" s="6" t="s">
        <v>283</v>
      </c>
      <c r="F136" s="6" t="s">
        <v>55</v>
      </c>
    </row>
    <row r="137" spans="1:6" ht="20">
      <c r="A137" s="19">
        <v>127</v>
      </c>
      <c r="B137" s="23" t="s">
        <v>7</v>
      </c>
      <c r="C137" s="119">
        <v>1</v>
      </c>
      <c r="D137" s="24" t="str">
        <f t="shared" si="1"/>
        <v>OK</v>
      </c>
      <c r="E137" s="6" t="s">
        <v>22</v>
      </c>
      <c r="F137" s="6" t="s">
        <v>24</v>
      </c>
    </row>
    <row r="138" spans="1:6" ht="28">
      <c r="A138" s="19">
        <v>128</v>
      </c>
      <c r="B138" s="23" t="s">
        <v>210</v>
      </c>
      <c r="C138" s="119">
        <v>3</v>
      </c>
      <c r="D138" s="24" t="str">
        <f t="shared" si="1"/>
        <v>OK</v>
      </c>
      <c r="E138" s="6" t="s">
        <v>219</v>
      </c>
      <c r="F138" s="6" t="s">
        <v>55</v>
      </c>
    </row>
    <row r="139" spans="1:6" ht="20">
      <c r="A139" s="19">
        <v>129</v>
      </c>
      <c r="B139" s="23" t="s">
        <v>84</v>
      </c>
      <c r="C139" s="119">
        <v>3</v>
      </c>
      <c r="D139" s="24" t="str">
        <f t="shared" ref="D139:D202" si="2">IF(C139=0,"Atribuir Nota de 1 a 5",IF(C139&gt;5,"Atribuir Nota de 1 a 5","OK"))</f>
        <v>OK</v>
      </c>
      <c r="E139" s="6" t="s">
        <v>99</v>
      </c>
      <c r="F139" s="6" t="s">
        <v>285</v>
      </c>
    </row>
    <row r="140" spans="1:6" ht="28">
      <c r="A140" s="19">
        <v>130</v>
      </c>
      <c r="B140" s="23" t="s">
        <v>134</v>
      </c>
      <c r="C140" s="119">
        <v>3</v>
      </c>
      <c r="D140" s="24" t="str">
        <f t="shared" si="2"/>
        <v>OK</v>
      </c>
      <c r="E140" s="6" t="s">
        <v>154</v>
      </c>
      <c r="F140" s="6" t="s">
        <v>24</v>
      </c>
    </row>
    <row r="141" spans="1:6" ht="28">
      <c r="A141" s="19">
        <v>131</v>
      </c>
      <c r="B141" s="23" t="s">
        <v>1124</v>
      </c>
      <c r="C141" s="119">
        <v>4</v>
      </c>
      <c r="D141" s="24" t="str">
        <f t="shared" si="2"/>
        <v>OK</v>
      </c>
      <c r="E141" s="6" t="s">
        <v>219</v>
      </c>
      <c r="F141" s="6" t="s">
        <v>55</v>
      </c>
    </row>
    <row r="142" spans="1:6" ht="28">
      <c r="A142" s="19">
        <v>132</v>
      </c>
      <c r="B142" s="23" t="s">
        <v>162</v>
      </c>
      <c r="C142" s="119">
        <v>4</v>
      </c>
      <c r="D142" s="24" t="str">
        <f t="shared" si="2"/>
        <v>OK</v>
      </c>
      <c r="E142" s="6" t="s">
        <v>181</v>
      </c>
      <c r="F142" s="6" t="s">
        <v>24</v>
      </c>
    </row>
    <row r="143" spans="1:6" ht="28">
      <c r="A143" s="19">
        <v>133</v>
      </c>
      <c r="B143" s="23" t="s">
        <v>231</v>
      </c>
      <c r="C143" s="119">
        <v>4</v>
      </c>
      <c r="D143" s="24" t="str">
        <f t="shared" si="2"/>
        <v>OK</v>
      </c>
      <c r="E143" s="6" t="s">
        <v>244</v>
      </c>
      <c r="F143" s="6" t="s">
        <v>55</v>
      </c>
    </row>
    <row r="144" spans="1:6" ht="20">
      <c r="A144" s="19">
        <v>134</v>
      </c>
      <c r="B144" s="23" t="s">
        <v>135</v>
      </c>
      <c r="C144" s="119">
        <v>2</v>
      </c>
      <c r="D144" s="24" t="str">
        <f t="shared" si="2"/>
        <v>OK</v>
      </c>
      <c r="E144" s="6" t="s">
        <v>154</v>
      </c>
      <c r="F144" s="6" t="s">
        <v>24</v>
      </c>
    </row>
    <row r="145" spans="1:6" ht="28">
      <c r="A145" s="19">
        <v>135</v>
      </c>
      <c r="B145" s="23" t="s">
        <v>271</v>
      </c>
      <c r="C145" s="119">
        <v>3</v>
      </c>
      <c r="D145" s="24" t="str">
        <f t="shared" si="2"/>
        <v>OK</v>
      </c>
      <c r="E145" s="6" t="s">
        <v>283</v>
      </c>
      <c r="F145" s="6" t="s">
        <v>55</v>
      </c>
    </row>
    <row r="146" spans="1:6" ht="20">
      <c r="A146" s="19">
        <v>136</v>
      </c>
      <c r="B146" s="23" t="s">
        <v>8</v>
      </c>
      <c r="C146" s="119">
        <v>2</v>
      </c>
      <c r="D146" s="24" t="str">
        <f t="shared" si="2"/>
        <v>OK</v>
      </c>
      <c r="E146" s="6" t="s">
        <v>22</v>
      </c>
      <c r="F146" s="6" t="s">
        <v>24</v>
      </c>
    </row>
    <row r="147" spans="1:6" ht="20">
      <c r="A147" s="19">
        <v>137</v>
      </c>
      <c r="B147" s="23" t="s">
        <v>284</v>
      </c>
      <c r="C147" s="119">
        <v>3</v>
      </c>
      <c r="D147" s="24" t="str">
        <f t="shared" si="2"/>
        <v>OK</v>
      </c>
      <c r="E147" s="6" t="s">
        <v>283</v>
      </c>
      <c r="F147" s="6" t="s">
        <v>55</v>
      </c>
    </row>
    <row r="148" spans="1:6" ht="20">
      <c r="A148" s="19">
        <v>138</v>
      </c>
      <c r="B148" s="23" t="s">
        <v>272</v>
      </c>
      <c r="C148" s="119">
        <v>4</v>
      </c>
      <c r="D148" s="24" t="str">
        <f t="shared" si="2"/>
        <v>OK</v>
      </c>
      <c r="E148" s="6" t="s">
        <v>283</v>
      </c>
      <c r="F148" s="6" t="s">
        <v>55</v>
      </c>
    </row>
    <row r="149" spans="1:6" ht="28">
      <c r="A149" s="19">
        <v>139</v>
      </c>
      <c r="B149" s="23" t="s">
        <v>211</v>
      </c>
      <c r="C149" s="119">
        <v>5</v>
      </c>
      <c r="D149" s="24" t="str">
        <f t="shared" si="2"/>
        <v>OK</v>
      </c>
      <c r="E149" s="6" t="s">
        <v>219</v>
      </c>
      <c r="F149" s="6" t="s">
        <v>55</v>
      </c>
    </row>
    <row r="150" spans="1:6" ht="28">
      <c r="A150" s="19">
        <v>140</v>
      </c>
      <c r="B150" s="23" t="s">
        <v>163</v>
      </c>
      <c r="C150" s="119">
        <v>4</v>
      </c>
      <c r="D150" s="24" t="str">
        <f t="shared" si="2"/>
        <v>OK</v>
      </c>
      <c r="E150" s="6" t="s">
        <v>181</v>
      </c>
      <c r="F150" s="6" t="s">
        <v>285</v>
      </c>
    </row>
    <row r="151" spans="1:6" ht="28">
      <c r="A151" s="19">
        <v>141</v>
      </c>
      <c r="B151" s="23" t="s">
        <v>1125</v>
      </c>
      <c r="C151" s="119">
        <v>3</v>
      </c>
      <c r="D151" s="24" t="str">
        <f t="shared" si="2"/>
        <v>OK</v>
      </c>
      <c r="E151" s="6" t="s">
        <v>265</v>
      </c>
      <c r="F151" s="6" t="s">
        <v>55</v>
      </c>
    </row>
    <row r="152" spans="1:6" ht="20">
      <c r="A152" s="19">
        <v>142</v>
      </c>
      <c r="B152" s="23" t="s">
        <v>9</v>
      </c>
      <c r="C152" s="119">
        <v>2</v>
      </c>
      <c r="D152" s="24" t="str">
        <f t="shared" si="2"/>
        <v>OK</v>
      </c>
      <c r="E152" s="6" t="s">
        <v>22</v>
      </c>
      <c r="F152" s="6" t="s">
        <v>24</v>
      </c>
    </row>
    <row r="153" spans="1:6" ht="28">
      <c r="A153" s="19">
        <v>143</v>
      </c>
      <c r="B153" s="23" t="s">
        <v>164</v>
      </c>
      <c r="C153" s="119">
        <v>2</v>
      </c>
      <c r="D153" s="24" t="str">
        <f t="shared" si="2"/>
        <v>OK</v>
      </c>
      <c r="E153" s="6" t="s">
        <v>181</v>
      </c>
      <c r="F153" s="6" t="s">
        <v>55</v>
      </c>
    </row>
    <row r="154" spans="1:6" ht="28">
      <c r="A154" s="19">
        <v>144</v>
      </c>
      <c r="B154" s="23" t="s">
        <v>1126</v>
      </c>
      <c r="C154" s="119">
        <v>3</v>
      </c>
      <c r="D154" s="24" t="str">
        <f t="shared" si="2"/>
        <v>OK</v>
      </c>
      <c r="E154" s="6" t="s">
        <v>202</v>
      </c>
      <c r="F154" s="6" t="s">
        <v>285</v>
      </c>
    </row>
    <row r="155" spans="1:6" ht="28">
      <c r="A155" s="19">
        <v>145</v>
      </c>
      <c r="B155" s="23" t="s">
        <v>1127</v>
      </c>
      <c r="C155" s="119">
        <v>4</v>
      </c>
      <c r="D155" s="24" t="str">
        <f t="shared" si="2"/>
        <v>OK</v>
      </c>
      <c r="E155" s="6" t="s">
        <v>99</v>
      </c>
      <c r="F155" s="6" t="s">
        <v>55</v>
      </c>
    </row>
    <row r="156" spans="1:6" ht="28">
      <c r="A156" s="19">
        <v>146</v>
      </c>
      <c r="B156" s="23" t="s">
        <v>252</v>
      </c>
      <c r="C156" s="119">
        <v>5</v>
      </c>
      <c r="D156" s="24" t="str">
        <f t="shared" si="2"/>
        <v>OK</v>
      </c>
      <c r="E156" s="6" t="s">
        <v>265</v>
      </c>
      <c r="F156" s="6" t="s">
        <v>55</v>
      </c>
    </row>
    <row r="157" spans="1:6" ht="20">
      <c r="A157" s="19">
        <v>147</v>
      </c>
      <c r="B157" s="23" t="s">
        <v>192</v>
      </c>
      <c r="C157" s="119">
        <v>5</v>
      </c>
      <c r="D157" s="24" t="str">
        <f t="shared" si="2"/>
        <v>OK</v>
      </c>
      <c r="E157" s="6" t="s">
        <v>202</v>
      </c>
      <c r="F157" s="6" t="s">
        <v>285</v>
      </c>
    </row>
    <row r="158" spans="1:6" ht="28">
      <c r="A158" s="19">
        <v>148</v>
      </c>
      <c r="B158" s="23" t="s">
        <v>69</v>
      </c>
      <c r="C158" s="119">
        <v>4</v>
      </c>
      <c r="D158" s="24" t="str">
        <f t="shared" si="2"/>
        <v>OK</v>
      </c>
      <c r="E158" s="6" t="s">
        <v>78</v>
      </c>
      <c r="F158" s="6" t="s">
        <v>55</v>
      </c>
    </row>
    <row r="159" spans="1:6" ht="20">
      <c r="A159" s="19">
        <v>149</v>
      </c>
      <c r="B159" s="23" t="s">
        <v>10</v>
      </c>
      <c r="C159" s="119">
        <v>4</v>
      </c>
      <c r="D159" s="24" t="str">
        <f t="shared" si="2"/>
        <v>OK</v>
      </c>
      <c r="E159" s="6" t="s">
        <v>22</v>
      </c>
      <c r="F159" s="6" t="s">
        <v>24</v>
      </c>
    </row>
    <row r="160" spans="1:6" ht="28">
      <c r="A160" s="19">
        <v>150</v>
      </c>
      <c r="B160" s="23" t="s">
        <v>1128</v>
      </c>
      <c r="C160" s="119">
        <v>3</v>
      </c>
      <c r="D160" s="24" t="str">
        <f t="shared" si="2"/>
        <v>OK</v>
      </c>
      <c r="E160" s="6" t="s">
        <v>99</v>
      </c>
      <c r="F160" s="6" t="s">
        <v>55</v>
      </c>
    </row>
    <row r="161" spans="1:6" ht="28">
      <c r="A161" s="19">
        <v>151</v>
      </c>
      <c r="B161" s="23" t="s">
        <v>193</v>
      </c>
      <c r="C161" s="119">
        <v>3</v>
      </c>
      <c r="D161" s="24" t="str">
        <f t="shared" si="2"/>
        <v>OK</v>
      </c>
      <c r="E161" s="6" t="s">
        <v>202</v>
      </c>
      <c r="F161" s="6" t="s">
        <v>285</v>
      </c>
    </row>
    <row r="162" spans="1:6" ht="20">
      <c r="A162" s="19">
        <v>152</v>
      </c>
      <c r="B162" s="23" t="s">
        <v>273</v>
      </c>
      <c r="C162" s="119">
        <v>2</v>
      </c>
      <c r="D162" s="24" t="str">
        <f t="shared" si="2"/>
        <v>OK</v>
      </c>
      <c r="E162" s="6" t="s">
        <v>283</v>
      </c>
      <c r="F162" s="6" t="s">
        <v>55</v>
      </c>
    </row>
    <row r="163" spans="1:6" ht="28">
      <c r="A163" s="19">
        <v>153</v>
      </c>
      <c r="B163" s="23" t="s">
        <v>136</v>
      </c>
      <c r="C163" s="119">
        <v>4</v>
      </c>
      <c r="D163" s="24" t="str">
        <f t="shared" si="2"/>
        <v>OK</v>
      </c>
      <c r="E163" s="6" t="s">
        <v>154</v>
      </c>
      <c r="F163" s="6" t="s">
        <v>24</v>
      </c>
    </row>
    <row r="164" spans="1:6" ht="41.5" customHeight="1">
      <c r="A164" s="19">
        <v>154</v>
      </c>
      <c r="B164" s="23" t="s">
        <v>1129</v>
      </c>
      <c r="C164" s="119">
        <v>2</v>
      </c>
      <c r="D164" s="24" t="str">
        <f t="shared" si="2"/>
        <v>OK</v>
      </c>
      <c r="E164" s="6" t="s">
        <v>219</v>
      </c>
      <c r="F164" s="6" t="s">
        <v>55</v>
      </c>
    </row>
    <row r="165" spans="1:6" ht="28">
      <c r="A165" s="19">
        <v>155</v>
      </c>
      <c r="B165" s="23" t="s">
        <v>85</v>
      </c>
      <c r="C165" s="119">
        <v>5</v>
      </c>
      <c r="D165" s="24" t="str">
        <f t="shared" si="2"/>
        <v>OK</v>
      </c>
      <c r="E165" s="6" t="s">
        <v>99</v>
      </c>
      <c r="F165" s="6" t="s">
        <v>285</v>
      </c>
    </row>
    <row r="166" spans="1:6" ht="28">
      <c r="A166" s="19">
        <v>156</v>
      </c>
      <c r="B166" s="23" t="s">
        <v>194</v>
      </c>
      <c r="C166" s="119">
        <v>2</v>
      </c>
      <c r="D166" s="24" t="str">
        <f t="shared" si="2"/>
        <v>OK</v>
      </c>
      <c r="E166" s="6" t="s">
        <v>202</v>
      </c>
      <c r="F166" s="6" t="s">
        <v>24</v>
      </c>
    </row>
    <row r="167" spans="1:6" ht="28">
      <c r="A167" s="19">
        <v>157</v>
      </c>
      <c r="B167" s="23" t="s">
        <v>195</v>
      </c>
      <c r="C167" s="119">
        <v>3</v>
      </c>
      <c r="D167" s="24" t="str">
        <f t="shared" si="2"/>
        <v>OK</v>
      </c>
      <c r="E167" s="6" t="s">
        <v>202</v>
      </c>
      <c r="F167" s="6" t="s">
        <v>24</v>
      </c>
    </row>
    <row r="168" spans="1:6" ht="28">
      <c r="A168" s="19">
        <v>158</v>
      </c>
      <c r="B168" s="23" t="s">
        <v>165</v>
      </c>
      <c r="C168" s="119">
        <v>2</v>
      </c>
      <c r="D168" s="24" t="str">
        <f t="shared" si="2"/>
        <v>OK</v>
      </c>
      <c r="E168" s="6" t="s">
        <v>181</v>
      </c>
      <c r="F168" s="6" t="s">
        <v>24</v>
      </c>
    </row>
    <row r="169" spans="1:6" ht="28">
      <c r="A169" s="19">
        <v>159</v>
      </c>
      <c r="B169" s="23" t="s">
        <v>1130</v>
      </c>
      <c r="C169" s="119">
        <v>2</v>
      </c>
      <c r="D169" s="24" t="str">
        <f t="shared" si="2"/>
        <v>OK</v>
      </c>
      <c r="E169" s="6" t="s">
        <v>219</v>
      </c>
      <c r="F169" s="6" t="s">
        <v>55</v>
      </c>
    </row>
    <row r="170" spans="1:6" ht="28">
      <c r="A170" s="19">
        <v>160</v>
      </c>
      <c r="B170" s="23" t="s">
        <v>232</v>
      </c>
      <c r="C170" s="119">
        <v>3</v>
      </c>
      <c r="D170" s="24" t="str">
        <f t="shared" si="2"/>
        <v>OK</v>
      </c>
      <c r="E170" s="6" t="s">
        <v>244</v>
      </c>
      <c r="F170" s="6" t="s">
        <v>24</v>
      </c>
    </row>
    <row r="171" spans="1:6" ht="20">
      <c r="A171" s="19">
        <v>161</v>
      </c>
      <c r="B171" s="23" t="s">
        <v>166</v>
      </c>
      <c r="C171" s="119">
        <v>3</v>
      </c>
      <c r="D171" s="24" t="str">
        <f t="shared" si="2"/>
        <v>OK</v>
      </c>
      <c r="E171" s="6" t="s">
        <v>181</v>
      </c>
      <c r="F171" s="6" t="s">
        <v>285</v>
      </c>
    </row>
    <row r="172" spans="1:6" ht="20">
      <c r="A172" s="19">
        <v>162</v>
      </c>
      <c r="B172" s="23" t="s">
        <v>11</v>
      </c>
      <c r="C172" s="119">
        <v>4</v>
      </c>
      <c r="D172" s="24" t="str">
        <f t="shared" si="2"/>
        <v>OK</v>
      </c>
      <c r="E172" s="6" t="s">
        <v>22</v>
      </c>
      <c r="F172" s="6" t="s">
        <v>24</v>
      </c>
    </row>
    <row r="173" spans="1:6" ht="28">
      <c r="A173" s="19">
        <v>163</v>
      </c>
      <c r="B173" s="23" t="s">
        <v>1131</v>
      </c>
      <c r="C173" s="119">
        <v>5</v>
      </c>
      <c r="D173" s="24" t="str">
        <f t="shared" si="2"/>
        <v>OK</v>
      </c>
      <c r="E173" s="6" t="s">
        <v>283</v>
      </c>
      <c r="F173" s="6" t="s">
        <v>55</v>
      </c>
    </row>
    <row r="174" spans="1:6" ht="20">
      <c r="A174" s="19">
        <v>164</v>
      </c>
      <c r="B174" s="23" t="s">
        <v>44</v>
      </c>
      <c r="C174" s="119">
        <v>4</v>
      </c>
      <c r="D174" s="24" t="str">
        <f t="shared" si="2"/>
        <v>OK</v>
      </c>
      <c r="E174" s="6" t="s">
        <v>54</v>
      </c>
      <c r="F174" s="6" t="s">
        <v>55</v>
      </c>
    </row>
    <row r="175" spans="1:6" ht="28">
      <c r="A175" s="19">
        <v>165</v>
      </c>
      <c r="B175" s="23" t="s">
        <v>317</v>
      </c>
      <c r="C175" s="119">
        <v>3</v>
      </c>
      <c r="D175" s="24" t="str">
        <f t="shared" si="2"/>
        <v>OK</v>
      </c>
      <c r="E175" s="6" t="s">
        <v>244</v>
      </c>
      <c r="F175" s="6" t="s">
        <v>55</v>
      </c>
    </row>
    <row r="176" spans="1:6" ht="28">
      <c r="A176" s="19">
        <v>166</v>
      </c>
      <c r="B176" s="23" t="s">
        <v>212</v>
      </c>
      <c r="C176" s="119">
        <v>4</v>
      </c>
      <c r="D176" s="24" t="str">
        <f t="shared" si="2"/>
        <v>OK</v>
      </c>
      <c r="E176" s="6" t="s">
        <v>219</v>
      </c>
      <c r="F176" s="6" t="s">
        <v>55</v>
      </c>
    </row>
    <row r="177" spans="1:6" ht="28">
      <c r="A177" s="19">
        <v>167</v>
      </c>
      <c r="B177" s="23" t="s">
        <v>1132</v>
      </c>
      <c r="C177" s="119">
        <v>3</v>
      </c>
      <c r="D177" s="24" t="str">
        <f t="shared" si="2"/>
        <v>OK</v>
      </c>
      <c r="E177" s="6" t="s">
        <v>219</v>
      </c>
      <c r="F177" s="6" t="s">
        <v>55</v>
      </c>
    </row>
    <row r="178" spans="1:6" ht="28">
      <c r="A178" s="19">
        <v>168</v>
      </c>
      <c r="B178" s="23" t="s">
        <v>70</v>
      </c>
      <c r="C178" s="119">
        <v>2</v>
      </c>
      <c r="D178" s="24" t="str">
        <f t="shared" si="2"/>
        <v>OK</v>
      </c>
      <c r="E178" s="6" t="s">
        <v>78</v>
      </c>
      <c r="F178" s="6" t="s">
        <v>55</v>
      </c>
    </row>
    <row r="179" spans="1:6" ht="28">
      <c r="A179" s="19">
        <v>169</v>
      </c>
      <c r="B179" s="23" t="s">
        <v>1134</v>
      </c>
      <c r="C179" s="119">
        <v>4</v>
      </c>
      <c r="D179" s="24" t="str">
        <f t="shared" si="2"/>
        <v>OK</v>
      </c>
      <c r="E179" s="6" t="s">
        <v>54</v>
      </c>
      <c r="F179" s="6" t="s">
        <v>55</v>
      </c>
    </row>
    <row r="180" spans="1:6" ht="20">
      <c r="A180" s="19">
        <v>170</v>
      </c>
      <c r="B180" s="23" t="s">
        <v>137</v>
      </c>
      <c r="C180" s="119">
        <v>4</v>
      </c>
      <c r="D180" s="24" t="str">
        <f t="shared" si="2"/>
        <v>OK</v>
      </c>
      <c r="E180" s="6" t="s">
        <v>154</v>
      </c>
      <c r="F180" s="6" t="s">
        <v>24</v>
      </c>
    </row>
    <row r="181" spans="1:6" ht="28">
      <c r="A181" s="19">
        <v>171</v>
      </c>
      <c r="B181" s="23" t="s">
        <v>12</v>
      </c>
      <c r="C181" s="119">
        <v>4</v>
      </c>
      <c r="D181" s="24" t="str">
        <f t="shared" si="2"/>
        <v>OK</v>
      </c>
      <c r="E181" s="6" t="s">
        <v>22</v>
      </c>
      <c r="F181" s="6" t="s">
        <v>24</v>
      </c>
    </row>
    <row r="182" spans="1:6" ht="28">
      <c r="A182" s="19">
        <v>172</v>
      </c>
      <c r="B182" s="23" t="s">
        <v>1135</v>
      </c>
      <c r="C182" s="119">
        <v>3</v>
      </c>
      <c r="D182" s="24" t="str">
        <f t="shared" si="2"/>
        <v>OK</v>
      </c>
      <c r="E182" s="6" t="s">
        <v>181</v>
      </c>
      <c r="F182" s="6" t="s">
        <v>24</v>
      </c>
    </row>
    <row r="183" spans="1:6" ht="28">
      <c r="A183" s="19">
        <v>173</v>
      </c>
      <c r="B183" s="23" t="s">
        <v>1136</v>
      </c>
      <c r="C183" s="119">
        <v>3</v>
      </c>
      <c r="D183" s="24" t="str">
        <f t="shared" si="2"/>
        <v>OK</v>
      </c>
      <c r="E183" s="6" t="s">
        <v>124</v>
      </c>
      <c r="F183" s="6" t="s">
        <v>55</v>
      </c>
    </row>
    <row r="184" spans="1:6" ht="20">
      <c r="A184" s="19">
        <v>174</v>
      </c>
      <c r="B184" s="23" t="s">
        <v>45</v>
      </c>
      <c r="C184" s="119">
        <v>3</v>
      </c>
      <c r="D184" s="24" t="str">
        <f t="shared" si="2"/>
        <v>OK</v>
      </c>
      <c r="E184" s="6" t="s">
        <v>54</v>
      </c>
      <c r="F184" s="6" t="s">
        <v>55</v>
      </c>
    </row>
    <row r="185" spans="1:6" ht="20">
      <c r="A185" s="19">
        <v>175</v>
      </c>
      <c r="B185" s="23" t="s">
        <v>86</v>
      </c>
      <c r="C185" s="119">
        <v>4</v>
      </c>
      <c r="D185" s="24" t="str">
        <f t="shared" si="2"/>
        <v>OK</v>
      </c>
      <c r="E185" s="6" t="s">
        <v>99</v>
      </c>
      <c r="F185" s="6" t="s">
        <v>55</v>
      </c>
    </row>
    <row r="186" spans="1:6" ht="28">
      <c r="A186" s="19">
        <v>176</v>
      </c>
      <c r="B186" s="23" t="s">
        <v>1137</v>
      </c>
      <c r="C186" s="119">
        <v>4</v>
      </c>
      <c r="D186" s="24" t="str">
        <f t="shared" si="2"/>
        <v>OK</v>
      </c>
      <c r="E186" s="6" t="s">
        <v>78</v>
      </c>
      <c r="F186" s="6" t="s">
        <v>55</v>
      </c>
    </row>
    <row r="187" spans="1:6" ht="20">
      <c r="A187" s="19">
        <v>177</v>
      </c>
      <c r="B187" s="23" t="s">
        <v>109</v>
      </c>
      <c r="C187" s="119">
        <v>4</v>
      </c>
      <c r="D187" s="24" t="str">
        <f t="shared" si="2"/>
        <v>OK</v>
      </c>
      <c r="E187" s="6" t="s">
        <v>124</v>
      </c>
      <c r="F187" s="6" t="s">
        <v>55</v>
      </c>
    </row>
    <row r="188" spans="1:6" ht="20">
      <c r="A188" s="19">
        <v>178</v>
      </c>
      <c r="B188" s="23" t="s">
        <v>233</v>
      </c>
      <c r="C188" s="119">
        <v>5</v>
      </c>
      <c r="D188" s="24" t="str">
        <f t="shared" si="2"/>
        <v>OK</v>
      </c>
      <c r="E188" s="6" t="s">
        <v>244</v>
      </c>
      <c r="F188" s="6" t="s">
        <v>55</v>
      </c>
    </row>
    <row r="189" spans="1:6" ht="20">
      <c r="A189" s="19">
        <v>179</v>
      </c>
      <c r="B189" s="23" t="s">
        <v>87</v>
      </c>
      <c r="C189" s="119">
        <v>5</v>
      </c>
      <c r="D189" s="24" t="str">
        <f t="shared" si="2"/>
        <v>OK</v>
      </c>
      <c r="E189" s="6" t="s">
        <v>99</v>
      </c>
      <c r="F189" s="6" t="s">
        <v>55</v>
      </c>
    </row>
    <row r="190" spans="1:6" ht="28">
      <c r="A190" s="19">
        <v>180</v>
      </c>
      <c r="B190" s="23" t="s">
        <v>125</v>
      </c>
      <c r="C190" s="119">
        <v>3</v>
      </c>
      <c r="D190" s="24" t="str">
        <f t="shared" si="2"/>
        <v>OK</v>
      </c>
      <c r="E190" s="6" t="s">
        <v>124</v>
      </c>
      <c r="F190" s="6" t="s">
        <v>24</v>
      </c>
    </row>
    <row r="191" spans="1:6" ht="20">
      <c r="A191" s="19">
        <v>181</v>
      </c>
      <c r="B191" s="23" t="s">
        <v>71</v>
      </c>
      <c r="C191" s="119">
        <v>2</v>
      </c>
      <c r="D191" s="24" t="str">
        <f t="shared" si="2"/>
        <v>OK</v>
      </c>
      <c r="E191" s="6" t="s">
        <v>78</v>
      </c>
      <c r="F191" s="6" t="s">
        <v>24</v>
      </c>
    </row>
    <row r="192" spans="1:6" ht="28">
      <c r="A192" s="19">
        <v>182</v>
      </c>
      <c r="B192" s="23" t="s">
        <v>1138</v>
      </c>
      <c r="C192" s="119">
        <v>2</v>
      </c>
      <c r="D192" s="24" t="str">
        <f t="shared" si="2"/>
        <v>OK</v>
      </c>
      <c r="E192" s="6" t="s">
        <v>283</v>
      </c>
      <c r="F192" s="6" t="s">
        <v>285</v>
      </c>
    </row>
    <row r="193" spans="1:6" ht="28">
      <c r="A193" s="19">
        <v>183</v>
      </c>
      <c r="B193" s="23" t="s">
        <v>138</v>
      </c>
      <c r="C193" s="119">
        <v>3</v>
      </c>
      <c r="D193" s="24" t="str">
        <f t="shared" si="2"/>
        <v>OK</v>
      </c>
      <c r="E193" s="6" t="s">
        <v>154</v>
      </c>
      <c r="F193" s="6" t="s">
        <v>24</v>
      </c>
    </row>
    <row r="194" spans="1:6" ht="20">
      <c r="A194" s="19">
        <v>184</v>
      </c>
      <c r="B194" s="23" t="s">
        <v>196</v>
      </c>
      <c r="C194" s="119">
        <v>2</v>
      </c>
      <c r="D194" s="24" t="str">
        <f t="shared" si="2"/>
        <v>OK</v>
      </c>
      <c r="E194" s="6" t="s">
        <v>202</v>
      </c>
      <c r="F194" s="6" t="s">
        <v>24</v>
      </c>
    </row>
    <row r="195" spans="1:6" ht="28">
      <c r="A195" s="19">
        <v>185</v>
      </c>
      <c r="B195" s="23" t="s">
        <v>1139</v>
      </c>
      <c r="C195" s="119">
        <v>4</v>
      </c>
      <c r="D195" s="24" t="str">
        <f t="shared" si="2"/>
        <v>OK</v>
      </c>
      <c r="E195" s="6" t="s">
        <v>202</v>
      </c>
      <c r="F195" s="6" t="s">
        <v>24</v>
      </c>
    </row>
    <row r="196" spans="1:6" ht="29.5" customHeight="1">
      <c r="A196" s="19">
        <v>186</v>
      </c>
      <c r="B196" s="23" t="s">
        <v>274</v>
      </c>
      <c r="C196" s="119">
        <v>3</v>
      </c>
      <c r="D196" s="24" t="str">
        <f t="shared" si="2"/>
        <v>OK</v>
      </c>
      <c r="E196" s="6" t="s">
        <v>283</v>
      </c>
      <c r="F196" s="6" t="s">
        <v>55</v>
      </c>
    </row>
    <row r="197" spans="1:6" ht="28">
      <c r="A197" s="19">
        <v>187</v>
      </c>
      <c r="B197" s="23" t="s">
        <v>1140</v>
      </c>
      <c r="C197" s="119">
        <v>2</v>
      </c>
      <c r="D197" s="24" t="str">
        <f t="shared" si="2"/>
        <v>OK</v>
      </c>
      <c r="E197" s="6" t="s">
        <v>202</v>
      </c>
      <c r="F197" s="6" t="s">
        <v>24</v>
      </c>
    </row>
    <row r="198" spans="1:6" ht="20">
      <c r="A198" s="19">
        <v>188</v>
      </c>
      <c r="B198" s="23" t="s">
        <v>139</v>
      </c>
      <c r="C198" s="119">
        <v>3</v>
      </c>
      <c r="D198" s="24" t="str">
        <f t="shared" si="2"/>
        <v>OK</v>
      </c>
      <c r="E198" s="6" t="s">
        <v>154</v>
      </c>
      <c r="F198" s="6" t="s">
        <v>24</v>
      </c>
    </row>
    <row r="199" spans="1:6" ht="20">
      <c r="A199" s="19">
        <v>189</v>
      </c>
      <c r="B199" s="23" t="s">
        <v>167</v>
      </c>
      <c r="C199" s="119">
        <v>3</v>
      </c>
      <c r="D199" s="24" t="str">
        <f t="shared" si="2"/>
        <v>OK</v>
      </c>
      <c r="E199" s="6" t="s">
        <v>181</v>
      </c>
      <c r="F199" s="6" t="s">
        <v>24</v>
      </c>
    </row>
    <row r="200" spans="1:6" ht="28">
      <c r="A200" s="19">
        <v>190</v>
      </c>
      <c r="B200" s="23" t="s">
        <v>1141</v>
      </c>
      <c r="C200" s="119">
        <v>2</v>
      </c>
      <c r="D200" s="24" t="str">
        <f t="shared" si="2"/>
        <v>OK</v>
      </c>
      <c r="E200" s="6" t="s">
        <v>202</v>
      </c>
      <c r="F200" s="6" t="s">
        <v>24</v>
      </c>
    </row>
    <row r="201" spans="1:6" ht="28">
      <c r="A201" s="19">
        <v>191</v>
      </c>
      <c r="B201" s="23" t="s">
        <v>197</v>
      </c>
      <c r="C201" s="119">
        <v>1</v>
      </c>
      <c r="D201" s="24" t="str">
        <f t="shared" si="2"/>
        <v>OK</v>
      </c>
      <c r="E201" s="6" t="s">
        <v>202</v>
      </c>
      <c r="F201" s="6" t="s">
        <v>24</v>
      </c>
    </row>
    <row r="202" spans="1:6" ht="28">
      <c r="A202" s="19">
        <v>192</v>
      </c>
      <c r="B202" s="23" t="s">
        <v>13</v>
      </c>
      <c r="C202" s="119">
        <v>2</v>
      </c>
      <c r="D202" s="24" t="str">
        <f t="shared" si="2"/>
        <v>OK</v>
      </c>
      <c r="E202" s="6" t="s">
        <v>22</v>
      </c>
      <c r="F202" s="6" t="s">
        <v>24</v>
      </c>
    </row>
    <row r="203" spans="1:6" ht="20">
      <c r="A203" s="19">
        <v>193</v>
      </c>
      <c r="B203" s="23" t="s">
        <v>25</v>
      </c>
      <c r="C203" s="119">
        <v>2</v>
      </c>
      <c r="D203" s="24" t="str">
        <f t="shared" ref="D203:D266" si="3">IF(C203=0,"Atribuir Nota de 1 a 5",IF(C203&gt;5,"Atribuir Nota de 1 a 5","OK"))</f>
        <v>OK</v>
      </c>
      <c r="E203" s="6" t="s">
        <v>22</v>
      </c>
      <c r="F203" s="6" t="s">
        <v>24</v>
      </c>
    </row>
    <row r="204" spans="1:6" ht="28">
      <c r="A204" s="19">
        <v>194</v>
      </c>
      <c r="B204" s="23" t="s">
        <v>140</v>
      </c>
      <c r="C204" s="119">
        <v>3</v>
      </c>
      <c r="D204" s="24" t="str">
        <f t="shared" si="3"/>
        <v>OK</v>
      </c>
      <c r="E204" s="6" t="s">
        <v>154</v>
      </c>
      <c r="F204" s="6" t="s">
        <v>24</v>
      </c>
    </row>
    <row r="205" spans="1:6" ht="42">
      <c r="A205" s="19">
        <v>195</v>
      </c>
      <c r="B205" s="23" t="s">
        <v>168</v>
      </c>
      <c r="C205" s="119">
        <v>2</v>
      </c>
      <c r="D205" s="24" t="str">
        <f t="shared" si="3"/>
        <v>OK</v>
      </c>
      <c r="E205" s="6" t="s">
        <v>181</v>
      </c>
      <c r="F205" s="6" t="s">
        <v>24</v>
      </c>
    </row>
    <row r="206" spans="1:6" ht="28">
      <c r="A206" s="19">
        <v>196</v>
      </c>
      <c r="B206" s="23" t="s">
        <v>169</v>
      </c>
      <c r="C206" s="119">
        <v>3</v>
      </c>
      <c r="D206" s="24" t="str">
        <f t="shared" si="3"/>
        <v>OK</v>
      </c>
      <c r="E206" s="6" t="s">
        <v>181</v>
      </c>
      <c r="F206" s="6" t="s">
        <v>285</v>
      </c>
    </row>
    <row r="207" spans="1:6" ht="28">
      <c r="A207" s="19">
        <v>197</v>
      </c>
      <c r="B207" s="23" t="s">
        <v>1142</v>
      </c>
      <c r="C207" s="119">
        <v>3</v>
      </c>
      <c r="D207" s="24" t="str">
        <f t="shared" si="3"/>
        <v>OK</v>
      </c>
      <c r="E207" s="6" t="s">
        <v>22</v>
      </c>
      <c r="F207" s="6" t="s">
        <v>24</v>
      </c>
    </row>
    <row r="208" spans="1:6" ht="20">
      <c r="A208" s="19">
        <v>198</v>
      </c>
      <c r="B208" s="23" t="s">
        <v>198</v>
      </c>
      <c r="C208" s="119">
        <v>3</v>
      </c>
      <c r="D208" s="24" t="str">
        <f t="shared" si="3"/>
        <v>OK</v>
      </c>
      <c r="E208" s="6" t="s">
        <v>202</v>
      </c>
      <c r="F208" s="6" t="s">
        <v>24</v>
      </c>
    </row>
    <row r="209" spans="1:6" ht="20">
      <c r="A209" s="19">
        <v>199</v>
      </c>
      <c r="B209" s="23" t="s">
        <v>88</v>
      </c>
      <c r="C209" s="119">
        <v>3</v>
      </c>
      <c r="D209" s="24" t="str">
        <f t="shared" si="3"/>
        <v>OK</v>
      </c>
      <c r="E209" s="6" t="s">
        <v>99</v>
      </c>
      <c r="F209" s="6" t="s">
        <v>55</v>
      </c>
    </row>
    <row r="210" spans="1:6" ht="20">
      <c r="A210" s="19">
        <v>200</v>
      </c>
      <c r="B210" s="23" t="s">
        <v>141</v>
      </c>
      <c r="C210" s="119">
        <v>3</v>
      </c>
      <c r="D210" s="24" t="str">
        <f t="shared" si="3"/>
        <v>OK</v>
      </c>
      <c r="E210" s="6" t="s">
        <v>154</v>
      </c>
      <c r="F210" s="6" t="s">
        <v>24</v>
      </c>
    </row>
    <row r="211" spans="1:6" ht="28">
      <c r="A211" s="19">
        <v>201</v>
      </c>
      <c r="B211" s="23" t="s">
        <v>142</v>
      </c>
      <c r="C211" s="119">
        <v>2</v>
      </c>
      <c r="D211" s="24" t="str">
        <f t="shared" si="3"/>
        <v>OK</v>
      </c>
      <c r="E211" s="6" t="s">
        <v>154</v>
      </c>
      <c r="F211" s="6" t="s">
        <v>24</v>
      </c>
    </row>
    <row r="212" spans="1:6" ht="28">
      <c r="A212" s="19">
        <v>202</v>
      </c>
      <c r="B212" s="23" t="s">
        <v>1143</v>
      </c>
      <c r="C212" s="119">
        <v>3</v>
      </c>
      <c r="D212" s="24" t="str">
        <f t="shared" si="3"/>
        <v>OK</v>
      </c>
      <c r="E212" s="6" t="s">
        <v>202</v>
      </c>
      <c r="F212" s="6" t="s">
        <v>24</v>
      </c>
    </row>
    <row r="213" spans="1:6" ht="20">
      <c r="A213" s="19">
        <v>203</v>
      </c>
      <c r="B213" s="23" t="s">
        <v>213</v>
      </c>
      <c r="C213" s="119">
        <v>4</v>
      </c>
      <c r="D213" s="24" t="str">
        <f t="shared" si="3"/>
        <v>OK</v>
      </c>
      <c r="E213" s="6" t="s">
        <v>219</v>
      </c>
      <c r="F213" s="6" t="s">
        <v>55</v>
      </c>
    </row>
    <row r="214" spans="1:6" ht="28">
      <c r="A214" s="19">
        <v>204</v>
      </c>
      <c r="B214" s="23" t="s">
        <v>100</v>
      </c>
      <c r="C214" s="119">
        <v>3</v>
      </c>
      <c r="D214" s="24" t="str">
        <f t="shared" si="3"/>
        <v>OK</v>
      </c>
      <c r="E214" s="6" t="s">
        <v>99</v>
      </c>
      <c r="F214" s="6" t="s">
        <v>55</v>
      </c>
    </row>
    <row r="215" spans="1:6" ht="28">
      <c r="A215" s="19">
        <v>205</v>
      </c>
      <c r="B215" s="23" t="s">
        <v>1144</v>
      </c>
      <c r="C215" s="119">
        <v>2</v>
      </c>
      <c r="D215" s="24" t="str">
        <f t="shared" si="3"/>
        <v>OK</v>
      </c>
      <c r="E215" s="6" t="s">
        <v>202</v>
      </c>
      <c r="F215" s="6" t="s">
        <v>24</v>
      </c>
    </row>
    <row r="216" spans="1:6" ht="28">
      <c r="A216" s="19">
        <v>206</v>
      </c>
      <c r="B216" s="23" t="s">
        <v>1145</v>
      </c>
      <c r="C216" s="119">
        <v>3</v>
      </c>
      <c r="D216" s="24" t="str">
        <f t="shared" si="3"/>
        <v>OK</v>
      </c>
      <c r="E216" s="6" t="s">
        <v>219</v>
      </c>
      <c r="F216" s="6" t="s">
        <v>55</v>
      </c>
    </row>
    <row r="217" spans="1:6" ht="28">
      <c r="A217" s="19">
        <v>207</v>
      </c>
      <c r="B217" s="23" t="s">
        <v>1146</v>
      </c>
      <c r="C217" s="119">
        <v>2</v>
      </c>
      <c r="D217" s="24" t="str">
        <f t="shared" si="3"/>
        <v>OK</v>
      </c>
      <c r="E217" s="6" t="s">
        <v>219</v>
      </c>
      <c r="F217" s="6" t="s">
        <v>55</v>
      </c>
    </row>
    <row r="218" spans="1:6" ht="42">
      <c r="A218" s="19">
        <v>208</v>
      </c>
      <c r="B218" s="23" t="s">
        <v>1147</v>
      </c>
      <c r="C218" s="119">
        <v>3</v>
      </c>
      <c r="D218" s="24" t="str">
        <f t="shared" si="3"/>
        <v>OK</v>
      </c>
      <c r="E218" s="6" t="s">
        <v>283</v>
      </c>
      <c r="F218" s="6" t="s">
        <v>285</v>
      </c>
    </row>
    <row r="219" spans="1:6" ht="28">
      <c r="A219" s="19">
        <v>209</v>
      </c>
      <c r="B219" s="23" t="s">
        <v>1148</v>
      </c>
      <c r="C219" s="119">
        <v>3</v>
      </c>
      <c r="D219" s="24" t="str">
        <f t="shared" si="3"/>
        <v>OK</v>
      </c>
      <c r="E219" s="6" t="s">
        <v>265</v>
      </c>
      <c r="F219" s="6" t="s">
        <v>24</v>
      </c>
    </row>
    <row r="220" spans="1:6" ht="20">
      <c r="A220" s="19">
        <v>210</v>
      </c>
      <c r="B220" s="23" t="s">
        <v>253</v>
      </c>
      <c r="C220" s="119">
        <v>4</v>
      </c>
      <c r="D220" s="24" t="str">
        <f t="shared" si="3"/>
        <v>OK</v>
      </c>
      <c r="E220" s="6" t="s">
        <v>265</v>
      </c>
      <c r="F220" s="6" t="s">
        <v>55</v>
      </c>
    </row>
    <row r="221" spans="1:6" ht="28">
      <c r="A221" s="19">
        <v>211</v>
      </c>
      <c r="B221" s="23" t="s">
        <v>1149</v>
      </c>
      <c r="C221" s="119">
        <v>3</v>
      </c>
      <c r="D221" s="24" t="str">
        <f t="shared" si="3"/>
        <v>OK</v>
      </c>
      <c r="E221" s="6" t="s">
        <v>244</v>
      </c>
      <c r="F221" s="6" t="s">
        <v>55</v>
      </c>
    </row>
    <row r="222" spans="1:6" ht="28">
      <c r="A222" s="19">
        <v>212</v>
      </c>
      <c r="B222" s="23" t="s">
        <v>1150</v>
      </c>
      <c r="C222" s="119">
        <v>2</v>
      </c>
      <c r="D222" s="24" t="str">
        <f t="shared" si="3"/>
        <v>OK</v>
      </c>
      <c r="E222" s="6" t="s">
        <v>265</v>
      </c>
      <c r="F222" s="6" t="s">
        <v>285</v>
      </c>
    </row>
    <row r="223" spans="1:6" ht="28">
      <c r="A223" s="19">
        <v>213</v>
      </c>
      <c r="B223" s="23" t="s">
        <v>1151</v>
      </c>
      <c r="C223" s="119">
        <v>2</v>
      </c>
      <c r="D223" s="24" t="str">
        <f t="shared" si="3"/>
        <v>OK</v>
      </c>
      <c r="E223" s="6" t="s">
        <v>202</v>
      </c>
      <c r="F223" s="6" t="s">
        <v>24</v>
      </c>
    </row>
    <row r="224" spans="1:6" ht="28">
      <c r="A224" s="19">
        <v>214</v>
      </c>
      <c r="B224" s="23" t="s">
        <v>14</v>
      </c>
      <c r="C224" s="119">
        <v>2</v>
      </c>
      <c r="D224" s="24" t="str">
        <f t="shared" si="3"/>
        <v>OK</v>
      </c>
      <c r="E224" s="6" t="s">
        <v>22</v>
      </c>
      <c r="F224" s="6" t="s">
        <v>24</v>
      </c>
    </row>
    <row r="225" spans="1:6" ht="28">
      <c r="A225" s="19">
        <v>215</v>
      </c>
      <c r="B225" s="23" t="s">
        <v>170</v>
      </c>
      <c r="C225" s="119">
        <v>3</v>
      </c>
      <c r="D225" s="24" t="str">
        <f t="shared" si="3"/>
        <v>OK</v>
      </c>
      <c r="E225" s="6" t="s">
        <v>181</v>
      </c>
      <c r="F225" s="6" t="s">
        <v>285</v>
      </c>
    </row>
    <row r="226" spans="1:6" ht="28">
      <c r="A226" s="19">
        <v>216</v>
      </c>
      <c r="B226" s="23" t="s">
        <v>171</v>
      </c>
      <c r="C226" s="119">
        <v>4</v>
      </c>
      <c r="D226" s="24" t="str">
        <f t="shared" si="3"/>
        <v>OK</v>
      </c>
      <c r="E226" s="6" t="s">
        <v>181</v>
      </c>
      <c r="F226" s="6" t="s">
        <v>55</v>
      </c>
    </row>
    <row r="227" spans="1:6" ht="28">
      <c r="A227" s="19">
        <v>217</v>
      </c>
      <c r="B227" s="23" t="s">
        <v>234</v>
      </c>
      <c r="C227" s="119">
        <v>4</v>
      </c>
      <c r="D227" s="24" t="str">
        <f t="shared" si="3"/>
        <v>OK</v>
      </c>
      <c r="E227" s="6" t="s">
        <v>244</v>
      </c>
      <c r="F227" s="6" t="s">
        <v>55</v>
      </c>
    </row>
    <row r="228" spans="1:6" ht="28">
      <c r="A228" s="19">
        <v>218</v>
      </c>
      <c r="B228" s="23" t="s">
        <v>254</v>
      </c>
      <c r="C228" s="119">
        <v>3</v>
      </c>
      <c r="D228" s="24" t="str">
        <f t="shared" si="3"/>
        <v>OK</v>
      </c>
      <c r="E228" s="6" t="s">
        <v>265</v>
      </c>
      <c r="F228" s="6" t="s">
        <v>55</v>
      </c>
    </row>
    <row r="229" spans="1:6" ht="20">
      <c r="A229" s="19">
        <v>219</v>
      </c>
      <c r="B229" s="23" t="s">
        <v>255</v>
      </c>
      <c r="C229" s="119">
        <v>3</v>
      </c>
      <c r="D229" s="24" t="str">
        <f t="shared" si="3"/>
        <v>OK</v>
      </c>
      <c r="E229" s="6" t="s">
        <v>265</v>
      </c>
      <c r="F229" s="6" t="s">
        <v>24</v>
      </c>
    </row>
    <row r="230" spans="1:6" ht="28">
      <c r="A230" s="19">
        <v>220</v>
      </c>
      <c r="B230" s="23" t="s">
        <v>110</v>
      </c>
      <c r="C230" s="119">
        <v>2</v>
      </c>
      <c r="D230" s="24" t="str">
        <f t="shared" si="3"/>
        <v>OK</v>
      </c>
      <c r="E230" s="6" t="s">
        <v>124</v>
      </c>
      <c r="F230" s="6" t="s">
        <v>55</v>
      </c>
    </row>
    <row r="231" spans="1:6" ht="28">
      <c r="A231" s="19">
        <v>221</v>
      </c>
      <c r="B231" s="23" t="s">
        <v>72</v>
      </c>
      <c r="C231" s="119">
        <v>3</v>
      </c>
      <c r="D231" s="24" t="str">
        <f t="shared" si="3"/>
        <v>OK</v>
      </c>
      <c r="E231" s="6" t="s">
        <v>78</v>
      </c>
      <c r="F231" s="6" t="s">
        <v>55</v>
      </c>
    </row>
    <row r="232" spans="1:6" ht="28">
      <c r="A232" s="19">
        <v>222</v>
      </c>
      <c r="B232" s="23" t="s">
        <v>111</v>
      </c>
      <c r="C232" s="119">
        <v>2</v>
      </c>
      <c r="D232" s="24" t="str">
        <f t="shared" si="3"/>
        <v>OK</v>
      </c>
      <c r="E232" s="6" t="s">
        <v>124</v>
      </c>
      <c r="F232" s="6" t="s">
        <v>55</v>
      </c>
    </row>
    <row r="233" spans="1:6" ht="28">
      <c r="A233" s="19">
        <v>223</v>
      </c>
      <c r="B233" s="23" t="s">
        <v>46</v>
      </c>
      <c r="C233" s="119">
        <v>3</v>
      </c>
      <c r="D233" s="24" t="str">
        <f t="shared" si="3"/>
        <v>OK</v>
      </c>
      <c r="E233" s="6" t="s">
        <v>54</v>
      </c>
      <c r="F233" s="6" t="s">
        <v>55</v>
      </c>
    </row>
    <row r="234" spans="1:6" ht="20">
      <c r="A234" s="19">
        <v>224</v>
      </c>
      <c r="B234" s="23" t="s">
        <v>143</v>
      </c>
      <c r="C234" s="119">
        <v>1</v>
      </c>
      <c r="D234" s="24" t="str">
        <f t="shared" si="3"/>
        <v>OK</v>
      </c>
      <c r="E234" s="6" t="s">
        <v>154</v>
      </c>
      <c r="F234" s="6" t="s">
        <v>24</v>
      </c>
    </row>
    <row r="235" spans="1:6" ht="28">
      <c r="A235" s="19">
        <v>225</v>
      </c>
      <c r="B235" s="23" t="s">
        <v>144</v>
      </c>
      <c r="C235" s="119">
        <v>2</v>
      </c>
      <c r="D235" s="24" t="str">
        <f t="shared" si="3"/>
        <v>OK</v>
      </c>
      <c r="E235" s="6" t="s">
        <v>154</v>
      </c>
      <c r="F235" s="6" t="s">
        <v>24</v>
      </c>
    </row>
    <row r="236" spans="1:6" ht="28">
      <c r="A236" s="19">
        <v>226</v>
      </c>
      <c r="B236" s="23" t="s">
        <v>275</v>
      </c>
      <c r="C236" s="119">
        <v>3</v>
      </c>
      <c r="D236" s="24" t="str">
        <f t="shared" si="3"/>
        <v>OK</v>
      </c>
      <c r="E236" s="6" t="s">
        <v>283</v>
      </c>
      <c r="F236" s="6" t="s">
        <v>55</v>
      </c>
    </row>
    <row r="237" spans="1:6" ht="28">
      <c r="A237" s="19">
        <v>227</v>
      </c>
      <c r="B237" s="23" t="s">
        <v>235</v>
      </c>
      <c r="C237" s="119">
        <v>3</v>
      </c>
      <c r="D237" s="24" t="str">
        <f t="shared" si="3"/>
        <v>OK</v>
      </c>
      <c r="E237" s="6" t="s">
        <v>244</v>
      </c>
      <c r="F237" s="6" t="s">
        <v>55</v>
      </c>
    </row>
    <row r="238" spans="1:6" ht="28">
      <c r="A238" s="19">
        <v>228</v>
      </c>
      <c r="B238" s="23" t="s">
        <v>1153</v>
      </c>
      <c r="C238" s="119">
        <v>2</v>
      </c>
      <c r="D238" s="24" t="str">
        <f t="shared" si="3"/>
        <v>OK</v>
      </c>
      <c r="E238" s="6" t="s">
        <v>181</v>
      </c>
      <c r="F238" s="6" t="s">
        <v>24</v>
      </c>
    </row>
    <row r="239" spans="1:6" ht="28">
      <c r="A239" s="19">
        <v>229</v>
      </c>
      <c r="B239" s="23" t="s">
        <v>1152</v>
      </c>
      <c r="C239" s="119">
        <v>2</v>
      </c>
      <c r="D239" s="24" t="str">
        <f t="shared" si="3"/>
        <v>OK</v>
      </c>
      <c r="E239" s="6" t="s">
        <v>265</v>
      </c>
      <c r="F239" s="6" t="s">
        <v>24</v>
      </c>
    </row>
    <row r="240" spans="1:6" ht="28">
      <c r="A240" s="19">
        <v>230</v>
      </c>
      <c r="B240" s="23" t="s">
        <v>15</v>
      </c>
      <c r="C240" s="119">
        <v>2</v>
      </c>
      <c r="D240" s="24" t="str">
        <f t="shared" si="3"/>
        <v>OK</v>
      </c>
      <c r="E240" s="6" t="s">
        <v>22</v>
      </c>
      <c r="F240" s="6" t="s">
        <v>24</v>
      </c>
    </row>
    <row r="241" spans="1:6" ht="28">
      <c r="A241" s="19">
        <v>231</v>
      </c>
      <c r="B241" s="23" t="s">
        <v>1154</v>
      </c>
      <c r="C241" s="119">
        <v>3</v>
      </c>
      <c r="D241" s="24" t="str">
        <f t="shared" si="3"/>
        <v>OK</v>
      </c>
      <c r="E241" s="6" t="s">
        <v>99</v>
      </c>
      <c r="F241" s="6" t="s">
        <v>55</v>
      </c>
    </row>
    <row r="242" spans="1:6" ht="20">
      <c r="A242" s="19">
        <v>232</v>
      </c>
      <c r="B242" s="23" t="s">
        <v>16</v>
      </c>
      <c r="C242" s="119">
        <v>3</v>
      </c>
      <c r="D242" s="24" t="str">
        <f t="shared" si="3"/>
        <v>OK</v>
      </c>
      <c r="E242" s="6" t="s">
        <v>22</v>
      </c>
      <c r="F242" s="6" t="s">
        <v>24</v>
      </c>
    </row>
    <row r="243" spans="1:6" ht="28">
      <c r="A243" s="19">
        <v>233</v>
      </c>
      <c r="B243" s="23" t="s">
        <v>1156</v>
      </c>
      <c r="C243" s="119">
        <v>3</v>
      </c>
      <c r="D243" s="24" t="str">
        <f t="shared" si="3"/>
        <v>OK</v>
      </c>
      <c r="E243" s="6" t="s">
        <v>202</v>
      </c>
      <c r="F243" s="6" t="s">
        <v>24</v>
      </c>
    </row>
    <row r="244" spans="1:6" ht="28">
      <c r="A244" s="19">
        <v>234</v>
      </c>
      <c r="B244" s="23" t="s">
        <v>1155</v>
      </c>
      <c r="C244" s="119">
        <v>4</v>
      </c>
      <c r="D244" s="24" t="str">
        <f t="shared" si="3"/>
        <v>OK</v>
      </c>
      <c r="E244" s="6" t="s">
        <v>244</v>
      </c>
    </row>
    <row r="245" spans="1:6" ht="20">
      <c r="A245" s="19">
        <v>235</v>
      </c>
      <c r="B245" s="23" t="s">
        <v>172</v>
      </c>
      <c r="C245" s="119">
        <v>2</v>
      </c>
      <c r="D245" s="24" t="str">
        <f t="shared" si="3"/>
        <v>OK</v>
      </c>
      <c r="E245" s="6" t="s">
        <v>181</v>
      </c>
      <c r="F245" s="6" t="s">
        <v>285</v>
      </c>
    </row>
    <row r="246" spans="1:6" ht="28">
      <c r="A246" s="19">
        <v>236</v>
      </c>
      <c r="B246" s="23" t="s">
        <v>145</v>
      </c>
      <c r="C246" s="119">
        <v>3</v>
      </c>
      <c r="D246" s="24" t="str">
        <f t="shared" si="3"/>
        <v>OK</v>
      </c>
      <c r="E246" s="6" t="s">
        <v>154</v>
      </c>
      <c r="F246" s="6" t="s">
        <v>24</v>
      </c>
    </row>
    <row r="247" spans="1:6" ht="20">
      <c r="A247" s="19">
        <v>237</v>
      </c>
      <c r="B247" s="23" t="s">
        <v>1157</v>
      </c>
      <c r="C247" s="119">
        <v>4</v>
      </c>
      <c r="D247" s="24" t="str">
        <f t="shared" si="3"/>
        <v>OK</v>
      </c>
      <c r="E247" s="6" t="s">
        <v>219</v>
      </c>
      <c r="F247" s="6" t="s">
        <v>55</v>
      </c>
    </row>
    <row r="248" spans="1:6" ht="28">
      <c r="A248" s="19">
        <v>238</v>
      </c>
      <c r="B248" s="23" t="s">
        <v>214</v>
      </c>
      <c r="C248" s="119">
        <v>3</v>
      </c>
      <c r="D248" s="24" t="str">
        <f t="shared" si="3"/>
        <v>OK</v>
      </c>
      <c r="E248" s="6" t="s">
        <v>219</v>
      </c>
      <c r="F248" s="6" t="s">
        <v>24</v>
      </c>
    </row>
    <row r="249" spans="1:6" ht="20">
      <c r="A249" s="19">
        <v>239</v>
      </c>
      <c r="B249" s="23" t="s">
        <v>89</v>
      </c>
      <c r="C249" s="119">
        <v>3</v>
      </c>
      <c r="D249" s="24" t="str">
        <f t="shared" si="3"/>
        <v>OK</v>
      </c>
      <c r="E249" s="6" t="s">
        <v>99</v>
      </c>
      <c r="F249" s="6" t="s">
        <v>55</v>
      </c>
    </row>
    <row r="250" spans="1:6" ht="28">
      <c r="A250" s="19">
        <v>240</v>
      </c>
      <c r="B250" s="23" t="s">
        <v>1158</v>
      </c>
      <c r="C250" s="119">
        <v>4</v>
      </c>
      <c r="D250" s="24" t="str">
        <f t="shared" si="3"/>
        <v>OK</v>
      </c>
      <c r="E250" s="6" t="s">
        <v>283</v>
      </c>
      <c r="F250" s="6" t="s">
        <v>55</v>
      </c>
    </row>
    <row r="251" spans="1:6" ht="28">
      <c r="A251" s="19">
        <v>241</v>
      </c>
      <c r="B251" s="23" t="s">
        <v>90</v>
      </c>
      <c r="C251" s="119">
        <v>5</v>
      </c>
      <c r="D251" s="24" t="str">
        <f t="shared" si="3"/>
        <v>OK</v>
      </c>
      <c r="E251" s="6" t="s">
        <v>99</v>
      </c>
      <c r="F251" s="6" t="s">
        <v>55</v>
      </c>
    </row>
    <row r="252" spans="1:6" ht="28">
      <c r="A252" s="19">
        <v>242</v>
      </c>
      <c r="B252" s="23" t="s">
        <v>146</v>
      </c>
      <c r="C252" s="119">
        <v>1</v>
      </c>
      <c r="D252" s="24" t="str">
        <f t="shared" si="3"/>
        <v>OK</v>
      </c>
      <c r="E252" s="6" t="s">
        <v>154</v>
      </c>
      <c r="F252" s="6" t="s">
        <v>24</v>
      </c>
    </row>
    <row r="253" spans="1:6" ht="28">
      <c r="A253" s="19">
        <v>243</v>
      </c>
      <c r="B253" s="23" t="s">
        <v>73</v>
      </c>
      <c r="C253" s="119">
        <v>4</v>
      </c>
      <c r="D253" s="24" t="str">
        <f t="shared" si="3"/>
        <v>OK</v>
      </c>
      <c r="E253" s="6" t="s">
        <v>78</v>
      </c>
      <c r="F253" s="6" t="s">
        <v>55</v>
      </c>
    </row>
    <row r="254" spans="1:6" ht="28">
      <c r="A254" s="19">
        <v>244</v>
      </c>
      <c r="B254" s="23" t="s">
        <v>276</v>
      </c>
      <c r="C254" s="119">
        <v>3</v>
      </c>
      <c r="D254" s="24" t="str">
        <f t="shared" si="3"/>
        <v>OK</v>
      </c>
      <c r="E254" s="6" t="s">
        <v>283</v>
      </c>
      <c r="F254" s="6" t="s">
        <v>55</v>
      </c>
    </row>
    <row r="255" spans="1:6" ht="28">
      <c r="A255" s="19">
        <v>245</v>
      </c>
      <c r="B255" s="23" t="s">
        <v>147</v>
      </c>
      <c r="C255" s="119">
        <v>3</v>
      </c>
      <c r="D255" s="24" t="str">
        <f t="shared" si="3"/>
        <v>OK</v>
      </c>
      <c r="E255" s="6" t="s">
        <v>154</v>
      </c>
      <c r="F255" s="6" t="s">
        <v>24</v>
      </c>
    </row>
    <row r="256" spans="1:6" ht="28">
      <c r="A256" s="19">
        <v>246</v>
      </c>
      <c r="B256" s="23" t="s">
        <v>148</v>
      </c>
      <c r="C256" s="119">
        <v>2</v>
      </c>
      <c r="D256" s="24" t="str">
        <f t="shared" si="3"/>
        <v>OK</v>
      </c>
      <c r="E256" s="6" t="s">
        <v>154</v>
      </c>
      <c r="F256" s="6" t="s">
        <v>24</v>
      </c>
    </row>
    <row r="257" spans="1:6" ht="28">
      <c r="A257" s="19">
        <v>247</v>
      </c>
      <c r="B257" s="23" t="s">
        <v>1159</v>
      </c>
      <c r="C257" s="119">
        <v>3</v>
      </c>
      <c r="D257" s="24" t="str">
        <f t="shared" si="3"/>
        <v>OK</v>
      </c>
      <c r="E257" s="6" t="s">
        <v>78</v>
      </c>
      <c r="F257" s="6" t="s">
        <v>55</v>
      </c>
    </row>
    <row r="258" spans="1:6" ht="28">
      <c r="A258" s="19">
        <v>248</v>
      </c>
      <c r="B258" s="23" t="s">
        <v>1160</v>
      </c>
      <c r="C258" s="119">
        <v>3</v>
      </c>
      <c r="D258" s="24" t="str">
        <f t="shared" si="3"/>
        <v>OK</v>
      </c>
      <c r="E258" s="6" t="s">
        <v>54</v>
      </c>
      <c r="F258" s="6" t="s">
        <v>55</v>
      </c>
    </row>
    <row r="259" spans="1:6" ht="28">
      <c r="A259" s="19">
        <v>249</v>
      </c>
      <c r="B259" s="23" t="s">
        <v>256</v>
      </c>
      <c r="C259" s="119">
        <v>2</v>
      </c>
      <c r="D259" s="24" t="str">
        <f t="shared" si="3"/>
        <v>OK</v>
      </c>
      <c r="E259" s="6" t="s">
        <v>265</v>
      </c>
      <c r="F259" s="6" t="s">
        <v>55</v>
      </c>
    </row>
    <row r="260" spans="1:6" ht="24" customHeight="1">
      <c r="A260" s="19">
        <v>250</v>
      </c>
      <c r="B260" s="23" t="s">
        <v>112</v>
      </c>
      <c r="C260" s="119">
        <v>3</v>
      </c>
      <c r="D260" s="24" t="str">
        <f t="shared" si="3"/>
        <v>OK</v>
      </c>
      <c r="E260" s="6" t="s">
        <v>124</v>
      </c>
      <c r="F260" s="6" t="s">
        <v>55</v>
      </c>
    </row>
    <row r="261" spans="1:6" ht="28">
      <c r="A261" s="19">
        <v>251</v>
      </c>
      <c r="B261" s="23" t="s">
        <v>277</v>
      </c>
      <c r="C261" s="119">
        <v>3</v>
      </c>
      <c r="D261" s="24" t="str">
        <f t="shared" si="3"/>
        <v>OK</v>
      </c>
      <c r="E261" s="6" t="s">
        <v>283</v>
      </c>
      <c r="F261" s="6" t="s">
        <v>55</v>
      </c>
    </row>
    <row r="262" spans="1:6" ht="28">
      <c r="A262" s="19">
        <v>252</v>
      </c>
      <c r="B262" s="23" t="s">
        <v>149</v>
      </c>
      <c r="C262" s="119">
        <v>3</v>
      </c>
      <c r="D262" s="24" t="str">
        <f t="shared" si="3"/>
        <v>OK</v>
      </c>
      <c r="E262" s="6" t="s">
        <v>154</v>
      </c>
      <c r="F262" s="6" t="s">
        <v>24</v>
      </c>
    </row>
    <row r="263" spans="1:6" ht="28">
      <c r="A263" s="19">
        <v>253</v>
      </c>
      <c r="B263" s="23" t="s">
        <v>91</v>
      </c>
      <c r="C263" s="119">
        <v>4</v>
      </c>
      <c r="D263" s="24" t="str">
        <f t="shared" si="3"/>
        <v>OK</v>
      </c>
      <c r="E263" s="6" t="s">
        <v>99</v>
      </c>
      <c r="F263" s="6" t="s">
        <v>55</v>
      </c>
    </row>
    <row r="264" spans="1:6" ht="28">
      <c r="A264" s="19">
        <v>254</v>
      </c>
      <c r="B264" s="23" t="s">
        <v>236</v>
      </c>
      <c r="C264" s="119">
        <v>3</v>
      </c>
      <c r="D264" s="24" t="str">
        <f t="shared" si="3"/>
        <v>OK</v>
      </c>
      <c r="E264" s="6" t="s">
        <v>244</v>
      </c>
      <c r="F264" s="6" t="s">
        <v>55</v>
      </c>
    </row>
    <row r="265" spans="1:6" ht="20">
      <c r="A265" s="19">
        <v>255</v>
      </c>
      <c r="B265" s="23" t="s">
        <v>113</v>
      </c>
      <c r="C265" s="119">
        <v>3</v>
      </c>
      <c r="D265" s="24" t="str">
        <f t="shared" si="3"/>
        <v>OK</v>
      </c>
      <c r="E265" s="6" t="s">
        <v>124</v>
      </c>
      <c r="F265" s="6" t="s">
        <v>285</v>
      </c>
    </row>
    <row r="266" spans="1:6" ht="28">
      <c r="A266" s="19">
        <v>256</v>
      </c>
      <c r="B266" s="23" t="s">
        <v>92</v>
      </c>
      <c r="C266" s="119">
        <v>4</v>
      </c>
      <c r="D266" s="24" t="str">
        <f t="shared" si="3"/>
        <v>OK</v>
      </c>
      <c r="E266" s="6" t="s">
        <v>99</v>
      </c>
      <c r="F266" s="6" t="s">
        <v>55</v>
      </c>
    </row>
    <row r="267" spans="1:6" ht="20">
      <c r="A267" s="19">
        <v>257</v>
      </c>
      <c r="B267" s="23" t="s">
        <v>114</v>
      </c>
      <c r="C267" s="119">
        <v>2</v>
      </c>
      <c r="D267" s="24" t="str">
        <f t="shared" ref="D267:D330" si="4">IF(C267=0,"Atribuir Nota de 1 a 5",IF(C267&gt;5,"Atribuir Nota de 1 a 5","OK"))</f>
        <v>OK</v>
      </c>
      <c r="E267" s="6" t="s">
        <v>124</v>
      </c>
      <c r="F267" s="6" t="s">
        <v>55</v>
      </c>
    </row>
    <row r="268" spans="1:6" ht="28">
      <c r="A268" s="19">
        <v>258</v>
      </c>
      <c r="B268" s="23" t="s">
        <v>1161</v>
      </c>
      <c r="C268" s="119">
        <v>3</v>
      </c>
      <c r="D268" s="24" t="str">
        <f t="shared" si="4"/>
        <v>OK</v>
      </c>
      <c r="E268" s="6" t="s">
        <v>219</v>
      </c>
      <c r="F268" s="6" t="s">
        <v>55</v>
      </c>
    </row>
    <row r="269" spans="1:6" ht="20">
      <c r="A269" s="19">
        <v>259</v>
      </c>
      <c r="B269" s="23" t="s">
        <v>115</v>
      </c>
      <c r="C269" s="119">
        <v>4</v>
      </c>
      <c r="D269" s="24" t="str">
        <f t="shared" si="4"/>
        <v>OK</v>
      </c>
      <c r="E269" s="6" t="s">
        <v>124</v>
      </c>
      <c r="F269" s="6" t="s">
        <v>55</v>
      </c>
    </row>
    <row r="270" spans="1:6" ht="28">
      <c r="A270" s="19">
        <v>260</v>
      </c>
      <c r="B270" s="23" t="s">
        <v>116</v>
      </c>
      <c r="C270" s="119">
        <v>3</v>
      </c>
      <c r="D270" s="24" t="str">
        <f t="shared" si="4"/>
        <v>OK</v>
      </c>
      <c r="E270" s="6" t="s">
        <v>124</v>
      </c>
      <c r="F270" s="6" t="s">
        <v>285</v>
      </c>
    </row>
    <row r="271" spans="1:6" ht="28">
      <c r="A271" s="19">
        <v>261</v>
      </c>
      <c r="B271" s="23" t="s">
        <v>1162</v>
      </c>
      <c r="C271" s="119">
        <v>3</v>
      </c>
      <c r="D271" s="24" t="str">
        <f t="shared" si="4"/>
        <v>OK</v>
      </c>
      <c r="E271" s="6" t="s">
        <v>244</v>
      </c>
      <c r="F271" s="6" t="s">
        <v>55</v>
      </c>
    </row>
    <row r="272" spans="1:6" ht="28">
      <c r="A272" s="19">
        <v>262</v>
      </c>
      <c r="B272" s="23" t="s">
        <v>237</v>
      </c>
      <c r="C272" s="119">
        <v>3</v>
      </c>
      <c r="D272" s="24" t="str">
        <f t="shared" si="4"/>
        <v>OK</v>
      </c>
      <c r="E272" s="6" t="s">
        <v>244</v>
      </c>
      <c r="F272" s="6" t="s">
        <v>55</v>
      </c>
    </row>
    <row r="273" spans="1:6" ht="28">
      <c r="A273" s="19">
        <v>263</v>
      </c>
      <c r="B273" s="23" t="s">
        <v>117</v>
      </c>
      <c r="C273" s="119">
        <v>2</v>
      </c>
      <c r="D273" s="24" t="str">
        <f t="shared" si="4"/>
        <v>OK</v>
      </c>
      <c r="E273" s="6" t="s">
        <v>124</v>
      </c>
      <c r="F273" s="6" t="s">
        <v>55</v>
      </c>
    </row>
    <row r="274" spans="1:6" ht="20">
      <c r="A274" s="19">
        <v>264</v>
      </c>
      <c r="B274" s="23" t="s">
        <v>150</v>
      </c>
      <c r="C274" s="119">
        <v>2</v>
      </c>
      <c r="D274" s="24" t="str">
        <f t="shared" si="4"/>
        <v>OK</v>
      </c>
      <c r="E274" s="6" t="s">
        <v>154</v>
      </c>
      <c r="F274" s="6" t="s">
        <v>24</v>
      </c>
    </row>
    <row r="275" spans="1:6" ht="28">
      <c r="A275" s="19">
        <v>265</v>
      </c>
      <c r="B275" s="23" t="s">
        <v>1163</v>
      </c>
      <c r="C275" s="119">
        <v>2</v>
      </c>
      <c r="D275" s="24" t="str">
        <f t="shared" si="4"/>
        <v>OK</v>
      </c>
      <c r="E275" s="6" t="s">
        <v>219</v>
      </c>
      <c r="F275" s="6" t="s">
        <v>24</v>
      </c>
    </row>
    <row r="276" spans="1:6" ht="28">
      <c r="A276" s="19">
        <v>266</v>
      </c>
      <c r="B276" s="23" t="s">
        <v>74</v>
      </c>
      <c r="C276" s="119">
        <v>4</v>
      </c>
      <c r="D276" s="24" t="str">
        <f t="shared" si="4"/>
        <v>OK</v>
      </c>
      <c r="E276" s="6" t="s">
        <v>78</v>
      </c>
      <c r="F276" s="6" t="s">
        <v>55</v>
      </c>
    </row>
    <row r="277" spans="1:6" ht="42">
      <c r="A277" s="19">
        <v>267</v>
      </c>
      <c r="B277" s="23" t="s">
        <v>118</v>
      </c>
      <c r="C277" s="119">
        <v>4</v>
      </c>
      <c r="D277" s="24" t="str">
        <f t="shared" si="4"/>
        <v>OK</v>
      </c>
      <c r="E277" s="6" t="s">
        <v>124</v>
      </c>
      <c r="F277" s="6" t="s">
        <v>55</v>
      </c>
    </row>
    <row r="278" spans="1:6" ht="28">
      <c r="A278" s="19">
        <v>268</v>
      </c>
      <c r="B278" s="23" t="s">
        <v>119</v>
      </c>
      <c r="C278" s="119">
        <v>4</v>
      </c>
      <c r="D278" s="24" t="str">
        <f t="shared" si="4"/>
        <v>OK</v>
      </c>
      <c r="E278" s="6" t="s">
        <v>124</v>
      </c>
      <c r="F278" s="6" t="s">
        <v>55</v>
      </c>
    </row>
    <row r="279" spans="1:6" ht="28">
      <c r="A279" s="19">
        <v>269</v>
      </c>
      <c r="B279" s="23" t="s">
        <v>47</v>
      </c>
      <c r="C279" s="119">
        <v>4</v>
      </c>
      <c r="D279" s="24" t="str">
        <f t="shared" si="4"/>
        <v>OK</v>
      </c>
      <c r="E279" s="6" t="s">
        <v>54</v>
      </c>
      <c r="F279" s="6" t="s">
        <v>55</v>
      </c>
    </row>
    <row r="280" spans="1:6" ht="28">
      <c r="A280" s="19">
        <v>270</v>
      </c>
      <c r="B280" s="23" t="s">
        <v>278</v>
      </c>
      <c r="C280" s="119">
        <v>4</v>
      </c>
      <c r="D280" s="24" t="str">
        <f t="shared" si="4"/>
        <v>OK</v>
      </c>
      <c r="E280" s="6" t="s">
        <v>283</v>
      </c>
      <c r="F280" s="6" t="s">
        <v>55</v>
      </c>
    </row>
    <row r="281" spans="1:6" ht="28">
      <c r="A281" s="19">
        <v>271</v>
      </c>
      <c r="B281" s="23" t="s">
        <v>120</v>
      </c>
      <c r="C281" s="119">
        <v>3</v>
      </c>
      <c r="D281" s="24" t="str">
        <f t="shared" si="4"/>
        <v>OK</v>
      </c>
      <c r="E281" s="6" t="s">
        <v>124</v>
      </c>
      <c r="F281" s="6" t="s">
        <v>55</v>
      </c>
    </row>
    <row r="282" spans="1:6" ht="20">
      <c r="A282" s="19">
        <v>272</v>
      </c>
      <c r="B282" s="23" t="s">
        <v>48</v>
      </c>
      <c r="C282" s="119">
        <v>2</v>
      </c>
      <c r="D282" s="24" t="str">
        <f t="shared" si="4"/>
        <v>OK</v>
      </c>
      <c r="E282" s="6" t="s">
        <v>54</v>
      </c>
      <c r="F282" s="6" t="s">
        <v>55</v>
      </c>
    </row>
    <row r="283" spans="1:6" ht="28">
      <c r="A283" s="19">
        <v>273</v>
      </c>
      <c r="B283" s="23" t="s">
        <v>1164</v>
      </c>
      <c r="C283" s="119">
        <v>2</v>
      </c>
      <c r="D283" s="24" t="str">
        <f t="shared" si="4"/>
        <v>OK</v>
      </c>
      <c r="E283" s="6" t="s">
        <v>22</v>
      </c>
      <c r="F283" s="6" t="s">
        <v>24</v>
      </c>
    </row>
    <row r="284" spans="1:6" ht="28">
      <c r="A284" s="19">
        <v>274</v>
      </c>
      <c r="B284" s="23" t="s">
        <v>121</v>
      </c>
      <c r="C284" s="119">
        <v>3</v>
      </c>
      <c r="D284" s="24" t="str">
        <f t="shared" si="4"/>
        <v>OK</v>
      </c>
      <c r="E284" s="6" t="s">
        <v>124</v>
      </c>
      <c r="F284" s="6" t="s">
        <v>285</v>
      </c>
    </row>
    <row r="285" spans="1:6" ht="20">
      <c r="A285" s="19">
        <v>275</v>
      </c>
      <c r="B285" s="23" t="s">
        <v>173</v>
      </c>
      <c r="C285" s="119">
        <v>4</v>
      </c>
      <c r="D285" s="24" t="str">
        <f t="shared" si="4"/>
        <v>OK</v>
      </c>
      <c r="E285" s="6" t="s">
        <v>181</v>
      </c>
      <c r="F285" s="6" t="s">
        <v>285</v>
      </c>
    </row>
    <row r="286" spans="1:6" ht="28">
      <c r="A286" s="19">
        <v>276</v>
      </c>
      <c r="B286" s="23" t="s">
        <v>1165</v>
      </c>
      <c r="C286" s="119">
        <v>5</v>
      </c>
      <c r="D286" s="24" t="str">
        <f t="shared" si="4"/>
        <v>OK</v>
      </c>
      <c r="E286" s="6" t="s">
        <v>202</v>
      </c>
      <c r="F286" s="6" t="s">
        <v>285</v>
      </c>
    </row>
    <row r="287" spans="1:6" ht="28">
      <c r="A287" s="19">
        <v>277</v>
      </c>
      <c r="B287" s="23" t="s">
        <v>1166</v>
      </c>
      <c r="C287" s="119">
        <v>4</v>
      </c>
      <c r="D287" s="24" t="str">
        <f t="shared" si="4"/>
        <v>OK</v>
      </c>
      <c r="E287" s="6" t="s">
        <v>265</v>
      </c>
      <c r="F287" s="6" t="s">
        <v>55</v>
      </c>
    </row>
    <row r="288" spans="1:6" ht="28">
      <c r="A288" s="19">
        <v>278</v>
      </c>
      <c r="B288" s="23" t="s">
        <v>174</v>
      </c>
      <c r="C288" s="119">
        <v>2</v>
      </c>
      <c r="D288" s="24" t="str">
        <f t="shared" si="4"/>
        <v>OK</v>
      </c>
      <c r="E288" s="6" t="s">
        <v>181</v>
      </c>
      <c r="F288" s="6" t="s">
        <v>24</v>
      </c>
    </row>
    <row r="289" spans="1:6" ht="28">
      <c r="A289" s="19">
        <v>279</v>
      </c>
      <c r="B289" s="23" t="s">
        <v>1167</v>
      </c>
      <c r="C289" s="119">
        <v>3</v>
      </c>
      <c r="D289" s="24" t="str">
        <f t="shared" si="4"/>
        <v>OK</v>
      </c>
      <c r="E289" s="6" t="s">
        <v>99</v>
      </c>
      <c r="F289" s="6" t="s">
        <v>55</v>
      </c>
    </row>
    <row r="290" spans="1:6" ht="20">
      <c r="A290" s="19">
        <v>280</v>
      </c>
      <c r="B290" s="23" t="s">
        <v>93</v>
      </c>
      <c r="C290" s="119">
        <v>4</v>
      </c>
      <c r="D290" s="24" t="str">
        <f t="shared" si="4"/>
        <v>OK</v>
      </c>
      <c r="E290" s="6" t="s">
        <v>99</v>
      </c>
      <c r="F290" s="6" t="s">
        <v>55</v>
      </c>
    </row>
    <row r="291" spans="1:6" ht="28.25" customHeight="1">
      <c r="A291" s="19">
        <v>281</v>
      </c>
      <c r="B291" s="23" t="s">
        <v>1168</v>
      </c>
      <c r="C291" s="119">
        <v>4</v>
      </c>
      <c r="D291" s="24" t="str">
        <f t="shared" si="4"/>
        <v>OK</v>
      </c>
      <c r="E291" s="6" t="s">
        <v>283</v>
      </c>
      <c r="F291" s="6" t="s">
        <v>55</v>
      </c>
    </row>
    <row r="292" spans="1:6" ht="20">
      <c r="A292" s="19">
        <v>282</v>
      </c>
      <c r="B292" s="23" t="s">
        <v>175</v>
      </c>
      <c r="C292" s="119">
        <v>3</v>
      </c>
      <c r="D292" s="24" t="str">
        <f t="shared" si="4"/>
        <v>OK</v>
      </c>
      <c r="E292" s="6" t="s">
        <v>181</v>
      </c>
      <c r="F292" s="6" t="s">
        <v>24</v>
      </c>
    </row>
    <row r="293" spans="1:6" ht="28">
      <c r="A293" s="19">
        <v>283</v>
      </c>
      <c r="B293" s="23" t="s">
        <v>176</v>
      </c>
      <c r="C293" s="119">
        <v>3</v>
      </c>
      <c r="D293" s="24" t="str">
        <f t="shared" si="4"/>
        <v>OK</v>
      </c>
      <c r="E293" s="6" t="s">
        <v>181</v>
      </c>
      <c r="F293" s="6" t="s">
        <v>285</v>
      </c>
    </row>
    <row r="294" spans="1:6" ht="28">
      <c r="A294" s="19">
        <v>284</v>
      </c>
      <c r="B294" s="23" t="s">
        <v>238</v>
      </c>
      <c r="C294" s="119">
        <v>5</v>
      </c>
      <c r="D294" s="24" t="str">
        <f t="shared" si="4"/>
        <v>OK</v>
      </c>
      <c r="E294" s="6" t="s">
        <v>244</v>
      </c>
      <c r="F294" s="6" t="s">
        <v>285</v>
      </c>
    </row>
    <row r="295" spans="1:6" ht="28">
      <c r="A295" s="19">
        <v>285</v>
      </c>
      <c r="B295" s="23" t="s">
        <v>151</v>
      </c>
      <c r="C295" s="119">
        <v>4</v>
      </c>
      <c r="D295" s="24" t="str">
        <f t="shared" si="4"/>
        <v>OK</v>
      </c>
      <c r="E295" s="6" t="s">
        <v>154</v>
      </c>
      <c r="F295" s="6" t="s">
        <v>24</v>
      </c>
    </row>
    <row r="296" spans="1:6" ht="28">
      <c r="A296" s="19">
        <v>286</v>
      </c>
      <c r="B296" s="23" t="s">
        <v>215</v>
      </c>
      <c r="C296" s="119">
        <v>4</v>
      </c>
      <c r="D296" s="24" t="str">
        <f t="shared" si="4"/>
        <v>OK</v>
      </c>
      <c r="E296" s="6" t="s">
        <v>219</v>
      </c>
      <c r="F296" s="6" t="s">
        <v>55</v>
      </c>
    </row>
    <row r="297" spans="1:6" ht="28">
      <c r="A297" s="19">
        <v>287</v>
      </c>
      <c r="B297" s="23" t="s">
        <v>1169</v>
      </c>
      <c r="C297" s="119">
        <v>4</v>
      </c>
      <c r="D297" s="24" t="str">
        <f t="shared" si="4"/>
        <v>OK</v>
      </c>
      <c r="E297" s="6" t="s">
        <v>219</v>
      </c>
      <c r="F297" s="6" t="s">
        <v>55</v>
      </c>
    </row>
    <row r="298" spans="1:6" ht="28">
      <c r="A298" s="19">
        <v>288</v>
      </c>
      <c r="B298" s="23" t="s">
        <v>1170</v>
      </c>
      <c r="C298" s="119">
        <v>2</v>
      </c>
      <c r="D298" s="24" t="str">
        <f t="shared" si="4"/>
        <v>OK</v>
      </c>
      <c r="E298" s="6" t="s">
        <v>154</v>
      </c>
      <c r="F298" s="6" t="s">
        <v>24</v>
      </c>
    </row>
    <row r="299" spans="1:6" ht="20">
      <c r="A299" s="19">
        <v>289</v>
      </c>
      <c r="B299" s="23" t="s">
        <v>257</v>
      </c>
      <c r="C299" s="119">
        <v>4</v>
      </c>
      <c r="D299" s="24" t="str">
        <f t="shared" si="4"/>
        <v>OK</v>
      </c>
      <c r="E299" s="6" t="s">
        <v>265</v>
      </c>
      <c r="F299" s="6" t="s">
        <v>55</v>
      </c>
    </row>
    <row r="300" spans="1:6" ht="28">
      <c r="A300" s="19">
        <v>290</v>
      </c>
      <c r="B300" s="23" t="s">
        <v>1171</v>
      </c>
      <c r="C300" s="119">
        <v>3</v>
      </c>
      <c r="D300" s="24" t="str">
        <f t="shared" si="4"/>
        <v>OK</v>
      </c>
      <c r="E300" s="6" t="s">
        <v>244</v>
      </c>
      <c r="F300" s="6" t="s">
        <v>55</v>
      </c>
    </row>
    <row r="301" spans="1:6" ht="20">
      <c r="A301" s="19">
        <v>291</v>
      </c>
      <c r="B301" s="23" t="s">
        <v>17</v>
      </c>
      <c r="C301" s="119">
        <v>4</v>
      </c>
      <c r="D301" s="24" t="str">
        <f t="shared" si="4"/>
        <v>OK</v>
      </c>
      <c r="E301" s="6" t="s">
        <v>22</v>
      </c>
      <c r="F301" s="6" t="s">
        <v>24</v>
      </c>
    </row>
    <row r="302" spans="1:6" ht="42">
      <c r="A302" s="19">
        <v>292</v>
      </c>
      <c r="B302" s="23" t="s">
        <v>126</v>
      </c>
      <c r="C302" s="119">
        <v>4</v>
      </c>
      <c r="D302" s="24" t="str">
        <f t="shared" si="4"/>
        <v>OK</v>
      </c>
      <c r="E302" s="6" t="s">
        <v>124</v>
      </c>
      <c r="F302" s="6" t="s">
        <v>55</v>
      </c>
    </row>
    <row r="303" spans="1:6" ht="20">
      <c r="A303" s="19">
        <v>293</v>
      </c>
      <c r="B303" s="23" t="s">
        <v>177</v>
      </c>
      <c r="C303" s="119">
        <v>3</v>
      </c>
      <c r="D303" s="24" t="str">
        <f t="shared" si="4"/>
        <v>OK</v>
      </c>
      <c r="E303" s="6" t="s">
        <v>181</v>
      </c>
      <c r="F303" s="6" t="s">
        <v>24</v>
      </c>
    </row>
    <row r="304" spans="1:6" ht="40.25" customHeight="1">
      <c r="A304" s="19">
        <v>294</v>
      </c>
      <c r="B304" s="23" t="s">
        <v>1172</v>
      </c>
      <c r="C304" s="119">
        <v>2</v>
      </c>
      <c r="D304" s="24" t="str">
        <f t="shared" si="4"/>
        <v>OK</v>
      </c>
      <c r="E304" s="6" t="s">
        <v>265</v>
      </c>
      <c r="F304" s="6" t="s">
        <v>24</v>
      </c>
    </row>
    <row r="305" spans="1:6" ht="28">
      <c r="A305" s="19">
        <v>295</v>
      </c>
      <c r="B305" s="23" t="s">
        <v>1173</v>
      </c>
      <c r="C305" s="119">
        <v>4</v>
      </c>
      <c r="D305" s="24" t="str">
        <f t="shared" si="4"/>
        <v>OK</v>
      </c>
      <c r="E305" s="6" t="s">
        <v>22</v>
      </c>
      <c r="F305" s="6" t="s">
        <v>24</v>
      </c>
    </row>
    <row r="306" spans="1:6" ht="20">
      <c r="A306" s="19">
        <v>296</v>
      </c>
      <c r="B306" s="23" t="s">
        <v>239</v>
      </c>
      <c r="C306" s="119">
        <v>2</v>
      </c>
      <c r="D306" s="24" t="str">
        <f t="shared" si="4"/>
        <v>OK</v>
      </c>
      <c r="E306" s="6" t="s">
        <v>244</v>
      </c>
      <c r="F306" s="6" t="s">
        <v>55</v>
      </c>
    </row>
    <row r="307" spans="1:6" ht="28">
      <c r="A307" s="19">
        <v>297</v>
      </c>
      <c r="B307" s="23" t="s">
        <v>240</v>
      </c>
      <c r="C307" s="119">
        <v>3</v>
      </c>
      <c r="D307" s="24" t="str">
        <f t="shared" si="4"/>
        <v>OK</v>
      </c>
      <c r="E307" s="6" t="s">
        <v>244</v>
      </c>
      <c r="F307" s="6" t="s">
        <v>55</v>
      </c>
    </row>
    <row r="308" spans="1:6" ht="20">
      <c r="A308" s="19">
        <v>298</v>
      </c>
      <c r="B308" s="23" t="s">
        <v>75</v>
      </c>
      <c r="C308" s="119">
        <v>3</v>
      </c>
      <c r="D308" s="24" t="str">
        <f t="shared" si="4"/>
        <v>OK</v>
      </c>
      <c r="E308" s="6" t="s">
        <v>78</v>
      </c>
      <c r="F308" s="6" t="s">
        <v>55</v>
      </c>
    </row>
    <row r="309" spans="1:6" ht="28">
      <c r="A309" s="19">
        <v>299</v>
      </c>
      <c r="B309" s="23" t="s">
        <v>49</v>
      </c>
      <c r="C309" s="119">
        <v>4</v>
      </c>
      <c r="D309" s="24" t="str">
        <f t="shared" si="4"/>
        <v>OK</v>
      </c>
      <c r="E309" s="6" t="s">
        <v>54</v>
      </c>
      <c r="F309" s="6" t="s">
        <v>55</v>
      </c>
    </row>
    <row r="310" spans="1:6" ht="28">
      <c r="A310" s="19">
        <v>300</v>
      </c>
      <c r="B310" s="23" t="s">
        <v>279</v>
      </c>
      <c r="C310" s="119">
        <v>5</v>
      </c>
      <c r="D310" s="24" t="str">
        <f t="shared" si="4"/>
        <v>OK</v>
      </c>
      <c r="E310" s="6" t="s">
        <v>283</v>
      </c>
      <c r="F310" s="6" t="s">
        <v>55</v>
      </c>
    </row>
    <row r="311" spans="1:6" ht="28">
      <c r="A311" s="19">
        <v>301</v>
      </c>
      <c r="B311" s="23" t="s">
        <v>1174</v>
      </c>
      <c r="C311" s="119">
        <v>3</v>
      </c>
      <c r="D311" s="24" t="str">
        <f t="shared" si="4"/>
        <v>OK</v>
      </c>
      <c r="E311" s="6" t="s">
        <v>22</v>
      </c>
      <c r="F311" s="6" t="s">
        <v>24</v>
      </c>
    </row>
    <row r="312" spans="1:6" ht="28">
      <c r="A312" s="19">
        <v>302</v>
      </c>
      <c r="B312" s="23" t="s">
        <v>1175</v>
      </c>
      <c r="C312" s="119">
        <v>3</v>
      </c>
      <c r="D312" s="24" t="str">
        <f t="shared" si="4"/>
        <v>OK</v>
      </c>
      <c r="E312" s="6" t="s">
        <v>22</v>
      </c>
      <c r="F312" s="6" t="s">
        <v>24</v>
      </c>
    </row>
    <row r="313" spans="1:6" ht="28">
      <c r="A313" s="19">
        <v>303</v>
      </c>
      <c r="B313" s="23" t="s">
        <v>199</v>
      </c>
      <c r="C313" s="119">
        <v>2</v>
      </c>
      <c r="D313" s="24" t="str">
        <f t="shared" si="4"/>
        <v>OK</v>
      </c>
      <c r="E313" s="6" t="s">
        <v>202</v>
      </c>
      <c r="F313" s="6" t="s">
        <v>24</v>
      </c>
    </row>
    <row r="314" spans="1:6" ht="28">
      <c r="A314" s="19">
        <v>304</v>
      </c>
      <c r="B314" s="23" t="s">
        <v>94</v>
      </c>
      <c r="C314" s="119">
        <v>4</v>
      </c>
      <c r="D314" s="24" t="str">
        <f t="shared" si="4"/>
        <v>OK</v>
      </c>
      <c r="E314" s="6" t="s">
        <v>99</v>
      </c>
      <c r="F314" s="6" t="s">
        <v>55</v>
      </c>
    </row>
    <row r="315" spans="1:6" ht="28">
      <c r="A315" s="19">
        <v>305</v>
      </c>
      <c r="B315" s="23" t="s">
        <v>241</v>
      </c>
      <c r="C315" s="119">
        <v>2</v>
      </c>
      <c r="D315" s="24" t="str">
        <f t="shared" si="4"/>
        <v>OK</v>
      </c>
      <c r="E315" s="6" t="s">
        <v>244</v>
      </c>
      <c r="F315" s="6" t="s">
        <v>24</v>
      </c>
    </row>
    <row r="316" spans="1:6" ht="28">
      <c r="A316" s="19">
        <v>306</v>
      </c>
      <c r="B316" s="23" t="s">
        <v>1176</v>
      </c>
      <c r="C316" s="119">
        <v>3</v>
      </c>
      <c r="D316" s="24" t="str">
        <f t="shared" si="4"/>
        <v>OK</v>
      </c>
      <c r="E316" s="6" t="s">
        <v>181</v>
      </c>
      <c r="F316" s="6" t="s">
        <v>24</v>
      </c>
    </row>
    <row r="317" spans="1:6" ht="28">
      <c r="A317" s="19">
        <v>307</v>
      </c>
      <c r="B317" s="23" t="s">
        <v>1177</v>
      </c>
      <c r="C317" s="119">
        <v>3</v>
      </c>
      <c r="D317" s="24" t="str">
        <f t="shared" si="4"/>
        <v>OK</v>
      </c>
      <c r="E317" s="6" t="s">
        <v>265</v>
      </c>
      <c r="F317" s="6" t="s">
        <v>55</v>
      </c>
    </row>
    <row r="318" spans="1:6" ht="28">
      <c r="A318" s="19">
        <v>308</v>
      </c>
      <c r="B318" s="23" t="s">
        <v>258</v>
      </c>
      <c r="C318" s="119">
        <v>5</v>
      </c>
      <c r="D318" s="24" t="str">
        <f t="shared" si="4"/>
        <v>OK</v>
      </c>
      <c r="E318" s="6" t="s">
        <v>265</v>
      </c>
      <c r="F318" s="6" t="s">
        <v>55</v>
      </c>
    </row>
    <row r="319" spans="1:6" ht="20">
      <c r="A319" s="19">
        <v>309</v>
      </c>
      <c r="B319" s="23" t="s">
        <v>1178</v>
      </c>
      <c r="C319" s="119">
        <v>4</v>
      </c>
      <c r="D319" s="24" t="str">
        <f t="shared" si="4"/>
        <v>OK</v>
      </c>
      <c r="E319" s="6" t="s">
        <v>283</v>
      </c>
      <c r="F319" s="6" t="s">
        <v>285</v>
      </c>
    </row>
    <row r="320" spans="1:6" ht="28">
      <c r="A320" s="19">
        <v>310</v>
      </c>
      <c r="B320" s="23" t="s">
        <v>178</v>
      </c>
      <c r="C320" s="119">
        <v>2</v>
      </c>
      <c r="D320" s="24" t="str">
        <f t="shared" si="4"/>
        <v>OK</v>
      </c>
      <c r="E320" s="6" t="s">
        <v>181</v>
      </c>
      <c r="F320" s="6" t="s">
        <v>24</v>
      </c>
    </row>
    <row r="321" spans="1:6" ht="28">
      <c r="A321" s="19">
        <v>311</v>
      </c>
      <c r="B321" s="23" t="s">
        <v>1179</v>
      </c>
      <c r="C321" s="119">
        <v>3</v>
      </c>
      <c r="D321" s="24" t="str">
        <f t="shared" si="4"/>
        <v>OK</v>
      </c>
      <c r="E321" s="6" t="s">
        <v>78</v>
      </c>
      <c r="F321" s="6" t="s">
        <v>55</v>
      </c>
    </row>
    <row r="322" spans="1:6" ht="28">
      <c r="A322" s="19">
        <v>312</v>
      </c>
      <c r="B322" s="23" t="s">
        <v>179</v>
      </c>
      <c r="C322" s="119">
        <v>2</v>
      </c>
      <c r="D322" s="24" t="str">
        <f t="shared" si="4"/>
        <v>OK</v>
      </c>
      <c r="E322" s="6" t="s">
        <v>181</v>
      </c>
      <c r="F322" s="6" t="s">
        <v>24</v>
      </c>
    </row>
    <row r="323" spans="1:6" ht="28">
      <c r="A323" s="19">
        <v>313</v>
      </c>
      <c r="B323" s="23" t="s">
        <v>152</v>
      </c>
      <c r="C323" s="119">
        <v>2</v>
      </c>
      <c r="D323" s="24" t="str">
        <f t="shared" si="4"/>
        <v>OK</v>
      </c>
      <c r="E323" s="6" t="s">
        <v>154</v>
      </c>
      <c r="F323" s="6" t="s">
        <v>24</v>
      </c>
    </row>
    <row r="324" spans="1:6" ht="42">
      <c r="A324" s="19">
        <v>314</v>
      </c>
      <c r="B324" s="23" t="s">
        <v>1133</v>
      </c>
      <c r="C324" s="119">
        <v>3</v>
      </c>
      <c r="D324" s="24" t="str">
        <f t="shared" si="4"/>
        <v>OK</v>
      </c>
      <c r="E324" s="6" t="s">
        <v>283</v>
      </c>
      <c r="F324" s="6" t="s">
        <v>285</v>
      </c>
    </row>
    <row r="325" spans="1:6" ht="28">
      <c r="A325" s="19">
        <v>315</v>
      </c>
      <c r="B325" s="23" t="s">
        <v>1180</v>
      </c>
      <c r="C325" s="119">
        <v>3</v>
      </c>
      <c r="D325" s="24" t="str">
        <f t="shared" si="4"/>
        <v>OK</v>
      </c>
      <c r="E325" s="6" t="s">
        <v>265</v>
      </c>
      <c r="F325" s="6" t="s">
        <v>55</v>
      </c>
    </row>
    <row r="326" spans="1:6" ht="28">
      <c r="A326" s="19">
        <v>316</v>
      </c>
      <c r="B326" s="23" t="s">
        <v>180</v>
      </c>
      <c r="C326" s="119">
        <v>2</v>
      </c>
      <c r="D326" s="24" t="str">
        <f t="shared" si="4"/>
        <v>OK</v>
      </c>
      <c r="E326" s="6" t="s">
        <v>181</v>
      </c>
      <c r="F326" s="6" t="s">
        <v>55</v>
      </c>
    </row>
    <row r="327" spans="1:6" ht="28">
      <c r="A327" s="19">
        <v>317</v>
      </c>
      <c r="B327" s="23" t="s">
        <v>1181</v>
      </c>
      <c r="C327" s="119">
        <v>3</v>
      </c>
      <c r="D327" s="24" t="str">
        <f t="shared" si="4"/>
        <v>OK</v>
      </c>
      <c r="E327" s="6" t="s">
        <v>265</v>
      </c>
      <c r="F327" s="6" t="s">
        <v>55</v>
      </c>
    </row>
    <row r="328" spans="1:6" ht="28">
      <c r="A328" s="19">
        <v>318</v>
      </c>
      <c r="B328" s="23" t="s">
        <v>1182</v>
      </c>
      <c r="C328" s="119">
        <v>4</v>
      </c>
      <c r="D328" s="24" t="str">
        <f t="shared" si="4"/>
        <v>OK</v>
      </c>
      <c r="E328" s="6" t="s">
        <v>265</v>
      </c>
      <c r="F328" s="6" t="s">
        <v>55</v>
      </c>
    </row>
    <row r="329" spans="1:6" ht="28">
      <c r="A329" s="19">
        <v>319</v>
      </c>
      <c r="B329" s="23" t="s">
        <v>259</v>
      </c>
      <c r="C329" s="119">
        <v>3</v>
      </c>
      <c r="D329" s="24" t="str">
        <f t="shared" si="4"/>
        <v>OK</v>
      </c>
      <c r="E329" s="6" t="s">
        <v>265</v>
      </c>
      <c r="F329" s="6" t="s">
        <v>285</v>
      </c>
    </row>
    <row r="330" spans="1:6" ht="20">
      <c r="A330" s="19">
        <v>320</v>
      </c>
      <c r="B330" s="23" t="s">
        <v>260</v>
      </c>
      <c r="C330" s="119">
        <v>3</v>
      </c>
      <c r="D330" s="24" t="str">
        <f t="shared" si="4"/>
        <v>OK</v>
      </c>
      <c r="E330" s="6" t="s">
        <v>265</v>
      </c>
      <c r="F330" s="6" t="s">
        <v>55</v>
      </c>
    </row>
    <row r="331" spans="1:6" ht="28">
      <c r="A331" s="19">
        <v>321</v>
      </c>
      <c r="B331" s="23" t="s">
        <v>216</v>
      </c>
      <c r="C331" s="119">
        <v>2</v>
      </c>
      <c r="D331" s="24" t="str">
        <f t="shared" ref="D331:D370" si="5">IF(C331=0,"Atribuir Nota de 1 a 5",IF(C331&gt;5,"Atribuir Nota de 1 a 5","OK"))</f>
        <v>OK</v>
      </c>
      <c r="E331" s="6" t="s">
        <v>219</v>
      </c>
      <c r="F331" s="6" t="s">
        <v>55</v>
      </c>
    </row>
    <row r="332" spans="1:6" ht="20">
      <c r="A332" s="19">
        <v>322</v>
      </c>
      <c r="B332" s="23" t="s">
        <v>95</v>
      </c>
      <c r="C332" s="119">
        <v>3</v>
      </c>
      <c r="D332" s="24" t="str">
        <f t="shared" si="5"/>
        <v>OK</v>
      </c>
      <c r="E332" s="6" t="s">
        <v>99</v>
      </c>
      <c r="F332" s="6" t="s">
        <v>55</v>
      </c>
    </row>
    <row r="333" spans="1:6" ht="20">
      <c r="A333" s="19">
        <v>323</v>
      </c>
      <c r="B333" s="23" t="s">
        <v>280</v>
      </c>
      <c r="C333" s="119">
        <v>3</v>
      </c>
      <c r="D333" s="24" t="str">
        <f t="shared" si="5"/>
        <v>OK</v>
      </c>
      <c r="E333" s="6" t="s">
        <v>283</v>
      </c>
      <c r="F333" s="6" t="s">
        <v>55</v>
      </c>
    </row>
    <row r="334" spans="1:6" ht="28">
      <c r="A334" s="19">
        <v>324</v>
      </c>
      <c r="B334" s="23" t="s">
        <v>217</v>
      </c>
      <c r="C334" s="119">
        <v>4</v>
      </c>
      <c r="D334" s="24" t="str">
        <f t="shared" si="5"/>
        <v>OK</v>
      </c>
      <c r="E334" s="6" t="s">
        <v>219</v>
      </c>
      <c r="F334" s="6" t="s">
        <v>55</v>
      </c>
    </row>
    <row r="335" spans="1:6" ht="20">
      <c r="A335" s="19">
        <v>325</v>
      </c>
      <c r="B335" s="23" t="s">
        <v>122</v>
      </c>
      <c r="C335" s="119">
        <v>3</v>
      </c>
      <c r="D335" s="24" t="str">
        <f t="shared" si="5"/>
        <v>OK</v>
      </c>
      <c r="E335" s="6" t="s">
        <v>124</v>
      </c>
      <c r="F335" s="6" t="s">
        <v>55</v>
      </c>
    </row>
    <row r="336" spans="1:6" ht="28">
      <c r="A336" s="19">
        <v>326</v>
      </c>
      <c r="B336" s="23" t="s">
        <v>1183</v>
      </c>
      <c r="C336" s="119">
        <v>3</v>
      </c>
      <c r="D336" s="24" t="str">
        <f t="shared" si="5"/>
        <v>OK</v>
      </c>
      <c r="E336" s="6" t="s">
        <v>283</v>
      </c>
      <c r="F336" s="6" t="s">
        <v>285</v>
      </c>
    </row>
    <row r="337" spans="1:6" ht="28">
      <c r="A337" s="19">
        <v>327</v>
      </c>
      <c r="B337" s="23" t="s">
        <v>50</v>
      </c>
      <c r="C337" s="119">
        <v>3</v>
      </c>
      <c r="D337" s="24" t="str">
        <f t="shared" si="5"/>
        <v>OK</v>
      </c>
      <c r="E337" s="6" t="s">
        <v>54</v>
      </c>
      <c r="F337" s="6" t="s">
        <v>55</v>
      </c>
    </row>
    <row r="338" spans="1:6" ht="20">
      <c r="A338" s="19">
        <v>328</v>
      </c>
      <c r="B338" s="23" t="s">
        <v>51</v>
      </c>
      <c r="C338" s="119">
        <v>3</v>
      </c>
      <c r="D338" s="24" t="str">
        <f t="shared" si="5"/>
        <v>OK</v>
      </c>
      <c r="E338" s="6" t="s">
        <v>54</v>
      </c>
      <c r="F338" s="6" t="s">
        <v>55</v>
      </c>
    </row>
    <row r="339" spans="1:6" ht="28">
      <c r="A339" s="19">
        <v>329</v>
      </c>
      <c r="B339" s="23" t="s">
        <v>1184</v>
      </c>
      <c r="C339" s="119">
        <v>1</v>
      </c>
      <c r="D339" s="24" t="str">
        <f t="shared" si="5"/>
        <v>OK</v>
      </c>
      <c r="E339" s="6" t="s">
        <v>124</v>
      </c>
      <c r="F339" s="6" t="s">
        <v>24</v>
      </c>
    </row>
    <row r="340" spans="1:6" ht="28">
      <c r="A340" s="19">
        <v>330</v>
      </c>
      <c r="B340" s="23" t="s">
        <v>1185</v>
      </c>
      <c r="C340" s="119">
        <v>3</v>
      </c>
      <c r="D340" s="24" t="str">
        <f t="shared" si="5"/>
        <v>OK</v>
      </c>
      <c r="E340" s="6" t="s">
        <v>78</v>
      </c>
      <c r="F340" s="6" t="s">
        <v>55</v>
      </c>
    </row>
    <row r="341" spans="1:6" ht="20">
      <c r="A341" s="19">
        <v>331</v>
      </c>
      <c r="B341" s="23" t="s">
        <v>123</v>
      </c>
      <c r="C341" s="119">
        <v>3</v>
      </c>
      <c r="D341" s="24" t="str">
        <f t="shared" si="5"/>
        <v>OK</v>
      </c>
      <c r="E341" s="6" t="s">
        <v>124</v>
      </c>
      <c r="F341" s="6" t="s">
        <v>24</v>
      </c>
    </row>
    <row r="342" spans="1:6" ht="20">
      <c r="A342" s="19">
        <v>332</v>
      </c>
      <c r="B342" s="23" t="s">
        <v>18</v>
      </c>
      <c r="C342" s="119">
        <v>2</v>
      </c>
      <c r="D342" s="24" t="str">
        <f t="shared" si="5"/>
        <v>OK</v>
      </c>
      <c r="E342" s="6" t="s">
        <v>22</v>
      </c>
      <c r="F342" s="6" t="s">
        <v>24</v>
      </c>
    </row>
    <row r="343" spans="1:6" ht="28">
      <c r="A343" s="19">
        <v>333</v>
      </c>
      <c r="B343" s="23" t="s">
        <v>200</v>
      </c>
      <c r="C343" s="119">
        <v>3</v>
      </c>
      <c r="D343" s="24" t="str">
        <f t="shared" si="5"/>
        <v>OK</v>
      </c>
      <c r="E343" s="6" t="s">
        <v>202</v>
      </c>
      <c r="F343" s="6" t="s">
        <v>24</v>
      </c>
    </row>
    <row r="344" spans="1:6" ht="28">
      <c r="A344" s="19">
        <v>334</v>
      </c>
      <c r="B344" s="23" t="s">
        <v>1186</v>
      </c>
      <c r="C344" s="119">
        <v>4</v>
      </c>
      <c r="D344" s="24" t="str">
        <f t="shared" si="5"/>
        <v>OK</v>
      </c>
      <c r="E344" s="6" t="s">
        <v>22</v>
      </c>
      <c r="F344" s="6" t="s">
        <v>24</v>
      </c>
    </row>
    <row r="345" spans="1:6" ht="20">
      <c r="A345" s="19">
        <v>335</v>
      </c>
      <c r="B345" s="23" t="s">
        <v>218</v>
      </c>
      <c r="C345" s="119">
        <v>3</v>
      </c>
      <c r="D345" s="24" t="str">
        <f t="shared" si="5"/>
        <v>OK</v>
      </c>
      <c r="E345" s="6" t="s">
        <v>219</v>
      </c>
      <c r="F345" s="6" t="s">
        <v>24</v>
      </c>
    </row>
    <row r="346" spans="1:6" ht="28">
      <c r="A346" s="19">
        <v>336</v>
      </c>
      <c r="B346" s="23" t="s">
        <v>1187</v>
      </c>
      <c r="C346" s="119">
        <v>2</v>
      </c>
      <c r="D346" s="24" t="str">
        <f t="shared" si="5"/>
        <v>OK</v>
      </c>
      <c r="E346" s="6" t="s">
        <v>99</v>
      </c>
      <c r="F346" s="6" t="s">
        <v>55</v>
      </c>
    </row>
    <row r="347" spans="1:6" ht="27.5" customHeight="1">
      <c r="A347" s="19">
        <v>337</v>
      </c>
      <c r="B347" s="23" t="s">
        <v>96</v>
      </c>
      <c r="C347" s="119">
        <v>4</v>
      </c>
      <c r="D347" s="24" t="str">
        <f t="shared" si="5"/>
        <v>OK</v>
      </c>
      <c r="E347" s="6" t="s">
        <v>99</v>
      </c>
      <c r="F347" s="6" t="s">
        <v>55</v>
      </c>
    </row>
    <row r="348" spans="1:6" ht="28">
      <c r="A348" s="19">
        <v>338</v>
      </c>
      <c r="B348" s="23" t="s">
        <v>242</v>
      </c>
      <c r="C348" s="119">
        <v>4</v>
      </c>
      <c r="D348" s="24" t="str">
        <f t="shared" si="5"/>
        <v>OK</v>
      </c>
      <c r="E348" s="6" t="s">
        <v>244</v>
      </c>
      <c r="F348" s="6" t="s">
        <v>24</v>
      </c>
    </row>
    <row r="349" spans="1:6" ht="28">
      <c r="A349" s="19">
        <v>339</v>
      </c>
      <c r="B349" s="23" t="s">
        <v>261</v>
      </c>
      <c r="C349" s="119">
        <v>3</v>
      </c>
      <c r="D349" s="24" t="str">
        <f t="shared" si="5"/>
        <v>OK</v>
      </c>
      <c r="E349" s="6" t="s">
        <v>265</v>
      </c>
      <c r="F349" s="6" t="s">
        <v>55</v>
      </c>
    </row>
    <row r="350" spans="1:6" ht="28">
      <c r="A350" s="19">
        <v>340</v>
      </c>
      <c r="B350" s="23" t="s">
        <v>243</v>
      </c>
      <c r="C350" s="119">
        <v>4</v>
      </c>
      <c r="D350" s="24" t="str">
        <f t="shared" si="5"/>
        <v>OK</v>
      </c>
      <c r="E350" s="6" t="s">
        <v>244</v>
      </c>
      <c r="F350" s="6" t="s">
        <v>55</v>
      </c>
    </row>
    <row r="351" spans="1:6" ht="20">
      <c r="A351" s="19">
        <v>341</v>
      </c>
      <c r="B351" s="23" t="s">
        <v>52</v>
      </c>
      <c r="C351" s="119">
        <v>3</v>
      </c>
      <c r="D351" s="24" t="str">
        <f t="shared" si="5"/>
        <v>OK</v>
      </c>
      <c r="E351" s="6" t="s">
        <v>54</v>
      </c>
      <c r="F351" s="6" t="s">
        <v>55</v>
      </c>
    </row>
    <row r="352" spans="1:6" ht="20">
      <c r="A352" s="19">
        <v>342</v>
      </c>
      <c r="B352" s="23" t="s">
        <v>19</v>
      </c>
      <c r="C352" s="119">
        <v>3</v>
      </c>
      <c r="D352" s="24" t="str">
        <f t="shared" si="5"/>
        <v>OK</v>
      </c>
      <c r="E352" s="6" t="s">
        <v>22</v>
      </c>
      <c r="F352" s="6" t="s">
        <v>24</v>
      </c>
    </row>
    <row r="353" spans="1:6" ht="28">
      <c r="A353" s="19">
        <v>343</v>
      </c>
      <c r="B353" s="23" t="s">
        <v>1188</v>
      </c>
      <c r="C353" s="119">
        <v>3</v>
      </c>
      <c r="D353" s="24" t="str">
        <f t="shared" si="5"/>
        <v>OK</v>
      </c>
      <c r="E353" s="6" t="s">
        <v>283</v>
      </c>
      <c r="F353" s="6" t="s">
        <v>55</v>
      </c>
    </row>
    <row r="354" spans="1:6" ht="28">
      <c r="A354" s="19">
        <v>344</v>
      </c>
      <c r="B354" s="23" t="s">
        <v>1189</v>
      </c>
      <c r="C354" s="119">
        <v>4</v>
      </c>
      <c r="D354" s="24" t="str">
        <f t="shared" si="5"/>
        <v>OK</v>
      </c>
      <c r="E354" s="6" t="s">
        <v>78</v>
      </c>
      <c r="F354" s="6" t="s">
        <v>55</v>
      </c>
    </row>
    <row r="355" spans="1:6" ht="20">
      <c r="A355" s="19">
        <v>345</v>
      </c>
      <c r="B355" s="23" t="s">
        <v>262</v>
      </c>
      <c r="C355" s="119">
        <v>3</v>
      </c>
      <c r="D355" s="24" t="str">
        <f t="shared" si="5"/>
        <v>OK</v>
      </c>
      <c r="E355" s="6" t="s">
        <v>265</v>
      </c>
      <c r="F355" s="6" t="s">
        <v>55</v>
      </c>
    </row>
    <row r="356" spans="1:6" ht="28">
      <c r="A356" s="19">
        <v>346</v>
      </c>
      <c r="B356" s="23" t="s">
        <v>263</v>
      </c>
      <c r="C356" s="119">
        <v>5</v>
      </c>
      <c r="D356" s="24" t="str">
        <f t="shared" si="5"/>
        <v>OK</v>
      </c>
      <c r="E356" s="6" t="s">
        <v>265</v>
      </c>
      <c r="F356" s="6" t="s">
        <v>55</v>
      </c>
    </row>
    <row r="357" spans="1:6" ht="20">
      <c r="A357" s="19">
        <v>347</v>
      </c>
      <c r="B357" s="23" t="s">
        <v>281</v>
      </c>
      <c r="C357" s="119">
        <v>3</v>
      </c>
      <c r="D357" s="24" t="str">
        <f t="shared" si="5"/>
        <v>OK</v>
      </c>
      <c r="E357" s="6" t="s">
        <v>283</v>
      </c>
      <c r="F357" s="6" t="s">
        <v>55</v>
      </c>
    </row>
    <row r="358" spans="1:6" ht="28">
      <c r="A358" s="19">
        <v>348</v>
      </c>
      <c r="B358" s="23" t="s">
        <v>1190</v>
      </c>
      <c r="C358" s="119">
        <v>3</v>
      </c>
      <c r="D358" s="24" t="str">
        <f t="shared" si="5"/>
        <v>OK</v>
      </c>
      <c r="E358" s="6" t="s">
        <v>219</v>
      </c>
      <c r="F358" s="6" t="s">
        <v>55</v>
      </c>
    </row>
    <row r="359" spans="1:6" ht="20">
      <c r="A359" s="19">
        <v>349</v>
      </c>
      <c r="B359" s="23" t="s">
        <v>97</v>
      </c>
      <c r="C359" s="119">
        <v>4</v>
      </c>
      <c r="D359" s="24" t="str">
        <f t="shared" si="5"/>
        <v>OK</v>
      </c>
      <c r="E359" s="6" t="s">
        <v>99</v>
      </c>
      <c r="F359" s="6" t="s">
        <v>285</v>
      </c>
    </row>
    <row r="360" spans="1:6" ht="28">
      <c r="A360" s="19">
        <v>350</v>
      </c>
      <c r="B360" s="23" t="s">
        <v>1191</v>
      </c>
      <c r="C360" s="119">
        <v>2</v>
      </c>
      <c r="D360" s="24" t="str">
        <f t="shared" si="5"/>
        <v>OK</v>
      </c>
      <c r="E360" s="6" t="s">
        <v>154</v>
      </c>
      <c r="F360" s="6" t="s">
        <v>24</v>
      </c>
    </row>
    <row r="361" spans="1:6" ht="28">
      <c r="A361" s="19">
        <v>351</v>
      </c>
      <c r="B361" s="23" t="s">
        <v>98</v>
      </c>
      <c r="C361" s="119">
        <v>4</v>
      </c>
      <c r="D361" s="24" t="str">
        <f t="shared" si="5"/>
        <v>OK</v>
      </c>
      <c r="E361" s="6" t="s">
        <v>99</v>
      </c>
      <c r="F361" s="6" t="s">
        <v>55</v>
      </c>
    </row>
    <row r="362" spans="1:6" ht="28">
      <c r="A362" s="19">
        <v>352</v>
      </c>
      <c r="B362" s="23" t="s">
        <v>264</v>
      </c>
      <c r="C362" s="119">
        <v>3</v>
      </c>
      <c r="D362" s="24" t="str">
        <f t="shared" si="5"/>
        <v>OK</v>
      </c>
      <c r="E362" s="6" t="s">
        <v>265</v>
      </c>
      <c r="F362" s="6" t="s">
        <v>55</v>
      </c>
    </row>
    <row r="363" spans="1:6" ht="28">
      <c r="A363" s="19">
        <v>353</v>
      </c>
      <c r="B363" s="23" t="s">
        <v>153</v>
      </c>
      <c r="C363" s="119">
        <v>3</v>
      </c>
      <c r="D363" s="24" t="str">
        <f t="shared" si="5"/>
        <v>OK</v>
      </c>
      <c r="E363" s="6" t="s">
        <v>154</v>
      </c>
      <c r="F363" s="6" t="s">
        <v>24</v>
      </c>
    </row>
    <row r="364" spans="1:6" ht="28">
      <c r="A364" s="19">
        <v>354</v>
      </c>
      <c r="B364" s="23" t="s">
        <v>76</v>
      </c>
      <c r="C364" s="119">
        <v>4</v>
      </c>
      <c r="D364" s="24" t="str">
        <f t="shared" si="5"/>
        <v>OK</v>
      </c>
      <c r="E364" s="6" t="s">
        <v>78</v>
      </c>
      <c r="F364" s="6" t="s">
        <v>55</v>
      </c>
    </row>
    <row r="365" spans="1:6" ht="28">
      <c r="A365" s="19">
        <v>355</v>
      </c>
      <c r="B365" s="23" t="s">
        <v>77</v>
      </c>
      <c r="C365" s="119">
        <v>4</v>
      </c>
      <c r="D365" s="24" t="str">
        <f t="shared" si="5"/>
        <v>OK</v>
      </c>
      <c r="E365" s="6" t="s">
        <v>78</v>
      </c>
      <c r="F365" s="6" t="s">
        <v>55</v>
      </c>
    </row>
    <row r="366" spans="1:6" ht="20">
      <c r="A366" s="19">
        <v>356</v>
      </c>
      <c r="B366" s="23" t="s">
        <v>20</v>
      </c>
      <c r="C366" s="119">
        <v>3</v>
      </c>
      <c r="D366" s="24" t="str">
        <f t="shared" si="5"/>
        <v>OK</v>
      </c>
      <c r="E366" s="6" t="s">
        <v>22</v>
      </c>
      <c r="F366" s="6" t="s">
        <v>24</v>
      </c>
    </row>
    <row r="367" spans="1:6" ht="20">
      <c r="A367" s="19">
        <v>357</v>
      </c>
      <c r="B367" s="23" t="s">
        <v>201</v>
      </c>
      <c r="C367" s="119">
        <v>2</v>
      </c>
      <c r="D367" s="24" t="str">
        <f t="shared" si="5"/>
        <v>OK</v>
      </c>
      <c r="E367" s="6" t="s">
        <v>202</v>
      </c>
      <c r="F367" s="6" t="s">
        <v>24</v>
      </c>
    </row>
    <row r="368" spans="1:6" ht="28">
      <c r="A368" s="19">
        <v>358</v>
      </c>
      <c r="B368" s="23" t="s">
        <v>1192</v>
      </c>
      <c r="C368" s="119">
        <v>3</v>
      </c>
      <c r="D368" s="24" t="str">
        <f t="shared" si="5"/>
        <v>OK</v>
      </c>
      <c r="E368" s="6" t="s">
        <v>283</v>
      </c>
      <c r="F368" s="6" t="s">
        <v>55</v>
      </c>
    </row>
    <row r="369" spans="1:6" ht="28">
      <c r="A369" s="19">
        <v>359</v>
      </c>
      <c r="B369" s="25" t="s">
        <v>282</v>
      </c>
      <c r="C369" s="119">
        <v>4</v>
      </c>
      <c r="D369" s="24" t="str">
        <f t="shared" si="5"/>
        <v>OK</v>
      </c>
      <c r="E369" s="6" t="s">
        <v>283</v>
      </c>
      <c r="F369" s="6" t="s">
        <v>24</v>
      </c>
    </row>
    <row r="370" spans="1:6" ht="28">
      <c r="A370" s="19">
        <v>360</v>
      </c>
      <c r="B370" s="23" t="s">
        <v>1193</v>
      </c>
      <c r="C370" s="119">
        <v>4</v>
      </c>
      <c r="D370" s="24" t="str">
        <f t="shared" si="5"/>
        <v>OK</v>
      </c>
      <c r="E370" s="6" t="s">
        <v>219</v>
      </c>
      <c r="F370" s="6" t="s">
        <v>55</v>
      </c>
    </row>
    <row r="372" spans="1:6" ht="15" thickBot="1"/>
    <row r="373" spans="1:6">
      <c r="B373" s="94" t="s">
        <v>731</v>
      </c>
    </row>
    <row r="374" spans="1:6" ht="56.5" customHeight="1" thickBot="1">
      <c r="B374" s="93"/>
    </row>
  </sheetData>
  <autoFilter ref="E10:F370"/>
  <sortState ref="A11:F370">
    <sortCondition ref="B11:B370"/>
  </sortState>
  <mergeCells count="2">
    <mergeCell ref="B3:D3"/>
    <mergeCell ref="A1:D1"/>
  </mergeCells>
  <conditionalFormatting sqref="C11:C370">
    <cfRule type="cellIs" dxfId="60" priority="1" stopIfTrue="1" operator="greaterThan">
      <formula>5</formula>
    </cfRule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{B9C14838-4290-4F4D-A514-613EAD1FA74A}</x14:id>
        </ext>
      </extLst>
    </cfRule>
  </conditionalFormatting>
  <pageMargins left="0.511811024" right="0.511811024" top="0.78740157499999996" bottom="0.78740157499999996" header="0.31496062000000002" footer="0.31496062000000002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C14838-4290-4F4D-A514-613EAD1FA74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C11:C370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C2:P159"/>
  <sheetViews>
    <sheetView showGridLines="0" topLeftCell="A111" zoomScale="90" zoomScaleNormal="90" zoomScalePageLayoutView="90" workbookViewId="0">
      <selection activeCell="F123" sqref="F123:G124"/>
    </sheetView>
  </sheetViews>
  <sheetFormatPr baseColWidth="10" defaultColWidth="11.5" defaultRowHeight="14" x14ac:dyDescent="0"/>
  <cols>
    <col min="1" max="1" width="2.33203125" customWidth="1"/>
    <col min="2" max="2" width="6.6640625" customWidth="1"/>
    <col min="3" max="3" width="10.1640625" customWidth="1"/>
    <col min="4" max="4" width="18.6640625" customWidth="1"/>
    <col min="5" max="5" width="18.83203125" customWidth="1"/>
    <col min="8" max="8" width="7" customWidth="1"/>
    <col min="10" max="10" width="2.5" customWidth="1"/>
  </cols>
  <sheetData>
    <row r="2" spans="7:7" ht="25">
      <c r="G2" s="26" t="s">
        <v>315</v>
      </c>
    </row>
    <row r="32" spans="3:8" ht="38" customHeight="1">
      <c r="C32" s="125" t="s">
        <v>352</v>
      </c>
      <c r="D32" s="125"/>
      <c r="E32" s="125"/>
      <c r="F32" s="125"/>
      <c r="G32" s="125"/>
      <c r="H32" s="125"/>
    </row>
    <row r="33" spans="3:8" ht="31" customHeight="1">
      <c r="C33" s="125" t="s">
        <v>353</v>
      </c>
      <c r="D33" s="125"/>
      <c r="E33" s="125"/>
      <c r="F33" s="125"/>
      <c r="G33" s="125"/>
      <c r="H33" s="125"/>
    </row>
    <row r="34" spans="3:8" ht="36" customHeight="1">
      <c r="C34" s="125" t="s">
        <v>354</v>
      </c>
      <c r="D34" s="125"/>
      <c r="E34" s="125"/>
      <c r="F34" s="125"/>
      <c r="G34" s="125"/>
      <c r="H34" s="125"/>
    </row>
    <row r="35" spans="3:8" ht="29" customHeight="1">
      <c r="C35" s="125" t="s">
        <v>355</v>
      </c>
      <c r="D35" s="125"/>
      <c r="E35" s="125"/>
      <c r="F35" s="125"/>
      <c r="G35" s="125"/>
      <c r="H35" s="125"/>
    </row>
    <row r="36" spans="3:8" ht="32" customHeight="1">
      <c r="C36" s="125" t="s">
        <v>356</v>
      </c>
      <c r="D36" s="125"/>
      <c r="E36" s="125"/>
      <c r="F36" s="125"/>
      <c r="G36" s="125"/>
      <c r="H36" s="125"/>
    </row>
    <row r="37" spans="3:8" ht="34" customHeight="1">
      <c r="C37" s="125" t="s">
        <v>357</v>
      </c>
      <c r="D37" s="125"/>
      <c r="E37" s="125"/>
      <c r="F37" s="125"/>
      <c r="G37" s="125"/>
      <c r="H37" s="125"/>
    </row>
    <row r="38" spans="3:8" ht="31" customHeight="1">
      <c r="C38" s="125" t="s">
        <v>358</v>
      </c>
      <c r="D38" s="125"/>
      <c r="E38" s="125"/>
      <c r="F38" s="125"/>
      <c r="G38" s="125"/>
      <c r="H38" s="125"/>
    </row>
    <row r="39" spans="3:8" ht="33" customHeight="1">
      <c r="C39" s="125" t="s">
        <v>359</v>
      </c>
      <c r="D39" s="125"/>
      <c r="E39" s="125"/>
      <c r="F39" s="125"/>
      <c r="G39" s="125"/>
      <c r="H39" s="125"/>
    </row>
    <row r="40" spans="3:8" ht="24" customHeight="1">
      <c r="C40" s="45" t="s">
        <v>360</v>
      </c>
      <c r="D40" s="45"/>
      <c r="E40" s="45"/>
      <c r="F40" s="45"/>
      <c r="G40" s="45"/>
      <c r="H40" s="45"/>
    </row>
    <row r="41" spans="3:8" ht="19" customHeight="1">
      <c r="C41" s="45" t="s">
        <v>361</v>
      </c>
      <c r="D41" s="46"/>
      <c r="E41" s="46"/>
      <c r="F41" s="46"/>
      <c r="G41" s="46"/>
      <c r="H41" s="46"/>
    </row>
    <row r="42" spans="3:8" ht="21" customHeight="1">
      <c r="C42" s="47" t="s">
        <v>362</v>
      </c>
      <c r="D42" s="46"/>
      <c r="E42" s="46"/>
      <c r="F42" s="46"/>
      <c r="G42" s="46"/>
      <c r="H42" s="46"/>
    </row>
    <row r="43" spans="3:8" ht="15" customHeight="1">
      <c r="C43" s="45" t="s">
        <v>363</v>
      </c>
      <c r="D43" s="46"/>
      <c r="E43" s="46"/>
      <c r="F43" s="46"/>
      <c r="G43" s="46"/>
      <c r="H43" s="46"/>
    </row>
    <row r="46" spans="3:8" ht="25">
      <c r="D46" s="26" t="s">
        <v>316</v>
      </c>
    </row>
    <row r="121" spans="3:16" ht="25">
      <c r="D121" s="26" t="s">
        <v>454</v>
      </c>
      <c r="J121" s="134">
        <f>'Cotejo 1'!C2</f>
        <v>0</v>
      </c>
      <c r="K121" s="134"/>
      <c r="L121" s="134"/>
      <c r="M121" s="134"/>
      <c r="N121" s="134"/>
      <c r="O121" s="134"/>
      <c r="P121" s="134"/>
    </row>
    <row r="123" spans="3:16" ht="14" customHeight="1">
      <c r="C123" s="91"/>
      <c r="D123" s="132" t="s">
        <v>432</v>
      </c>
      <c r="E123" s="132"/>
      <c r="F123" s="133">
        <f>Dados!B31</f>
        <v>0</v>
      </c>
      <c r="G123" s="133"/>
      <c r="H123" s="91"/>
      <c r="I123" s="91"/>
      <c r="J123" s="91"/>
      <c r="K123" s="91"/>
      <c r="L123" s="91"/>
      <c r="M123" s="91"/>
      <c r="N123" s="91"/>
      <c r="O123" s="91"/>
      <c r="P123" s="91"/>
    </row>
    <row r="124" spans="3:16" ht="14" customHeight="1">
      <c r="C124" s="91"/>
      <c r="D124" s="132"/>
      <c r="E124" s="132"/>
      <c r="F124" s="133"/>
      <c r="G124" s="133"/>
      <c r="H124" s="91"/>
      <c r="I124" s="91"/>
      <c r="J124" s="91"/>
      <c r="K124" s="91"/>
      <c r="L124" s="91"/>
      <c r="M124" s="91"/>
      <c r="N124" s="91"/>
      <c r="O124" s="91"/>
      <c r="P124" s="91"/>
    </row>
    <row r="127" spans="3:16" ht="20">
      <c r="C127" s="48"/>
      <c r="D127" s="49" t="s">
        <v>365</v>
      </c>
      <c r="E127" s="48" t="s">
        <v>367</v>
      </c>
      <c r="F127" s="130" t="str">
        <f>IF(Dados!B31&gt;89.9%, "    Parabéns! Alto grau de semelhanças com a personalidade em estudo", "")</f>
        <v/>
      </c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</row>
    <row r="128" spans="3:16" ht="20">
      <c r="C128" s="50"/>
      <c r="D128" s="50"/>
      <c r="E128" s="50"/>
      <c r="F128" s="135"/>
      <c r="G128" s="135"/>
      <c r="H128" s="135"/>
      <c r="I128" s="135"/>
    </row>
    <row r="129" spans="3:16" ht="20">
      <c r="C129" s="51"/>
      <c r="D129" s="52" t="s">
        <v>366</v>
      </c>
      <c r="E129" s="51" t="s">
        <v>368</v>
      </c>
      <c r="F129" s="128" t="str">
        <f>IF(AND(Dados!B31&gt;69.9%,Dados!B31&lt;89.9%),"    As semelhanças com a personalidade tem média similaridade","")</f>
        <v/>
      </c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</row>
    <row r="130" spans="3:16" ht="20">
      <c r="C130" s="50"/>
      <c r="D130" s="50"/>
      <c r="E130" s="50"/>
      <c r="F130" s="135"/>
      <c r="G130" s="135"/>
      <c r="H130" s="135"/>
      <c r="I130" s="135"/>
    </row>
    <row r="131" spans="3:16" ht="20">
      <c r="C131" s="53"/>
      <c r="D131" s="54" t="s">
        <v>369</v>
      </c>
      <c r="E131" s="53" t="s">
        <v>370</v>
      </c>
      <c r="F131" s="126" t="str">
        <f>IF(Dados!B31&lt;69.9%, "   O resultado apresentou poucas semelhanças com a personalidade em estudo", "")</f>
        <v xml:space="preserve">   O resultado apresentou poucas semelhanças com a personalidade em estudo</v>
      </c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</row>
    <row r="159" spans="6:6">
      <c r="F159" s="67"/>
    </row>
  </sheetData>
  <mergeCells count="16">
    <mergeCell ref="F131:P131"/>
    <mergeCell ref="F129:P129"/>
    <mergeCell ref="F127:P127"/>
    <mergeCell ref="C38:H38"/>
    <mergeCell ref="C39:H39"/>
    <mergeCell ref="D123:E124"/>
    <mergeCell ref="F123:G124"/>
    <mergeCell ref="J121:P121"/>
    <mergeCell ref="F128:I128"/>
    <mergeCell ref="F130:I130"/>
    <mergeCell ref="C37:H37"/>
    <mergeCell ref="C32:H32"/>
    <mergeCell ref="C33:H33"/>
    <mergeCell ref="C34:H34"/>
    <mergeCell ref="C35:H35"/>
    <mergeCell ref="C36:H36"/>
  </mergeCells>
  <phoneticPr fontId="37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</sheetPr>
  <dimension ref="A2:N218"/>
  <sheetViews>
    <sheetView showGridLines="0" topLeftCell="A83" zoomScale="150" zoomScaleNormal="150" zoomScalePageLayoutView="150" workbookViewId="0">
      <selection activeCell="C6" sqref="C6"/>
    </sheetView>
  </sheetViews>
  <sheetFormatPr baseColWidth="10" defaultColWidth="10.83203125" defaultRowHeight="14" x14ac:dyDescent="0"/>
  <cols>
    <col min="1" max="1" width="1" style="7" customWidth="1"/>
    <col min="2" max="2" width="20.5" style="7" customWidth="1"/>
    <col min="3" max="3" width="22.5" style="6" customWidth="1"/>
    <col min="4" max="4" width="0.83203125" style="7" customWidth="1"/>
    <col min="5" max="5" width="21.5" style="7" customWidth="1"/>
    <col min="6" max="6" width="22.83203125" style="7" customWidth="1"/>
    <col min="7" max="7" width="0.83203125" style="7" customWidth="1"/>
    <col min="8" max="16384" width="10.83203125" style="7"/>
  </cols>
  <sheetData>
    <row r="2" spans="1:10">
      <c r="B2" s="138" t="s">
        <v>737</v>
      </c>
      <c r="C2" s="138"/>
      <c r="D2" s="138"/>
      <c r="E2" s="138"/>
      <c r="F2" s="138"/>
    </row>
    <row r="3" spans="1:10" ht="6" customHeight="1">
      <c r="A3" s="108"/>
      <c r="B3" s="108"/>
      <c r="C3" s="109"/>
      <c r="D3" s="108"/>
      <c r="E3" s="108"/>
      <c r="F3" s="108"/>
      <c r="G3" s="108"/>
    </row>
    <row r="4" spans="1:10" s="107" customFormat="1" ht="71" customHeight="1" thickBot="1">
      <c r="A4" s="114"/>
      <c r="B4" s="136" t="s">
        <v>352</v>
      </c>
      <c r="C4" s="136"/>
      <c r="D4" s="110"/>
      <c r="E4" s="136" t="s">
        <v>353</v>
      </c>
      <c r="F4" s="136"/>
      <c r="G4" s="110"/>
      <c r="H4" s="106"/>
      <c r="I4" s="106"/>
      <c r="J4" s="106"/>
    </row>
    <row r="5" spans="1:10" s="107" customFormat="1" ht="7" customHeight="1" thickTop="1" thickBot="1">
      <c r="A5" s="114"/>
      <c r="B5" s="115"/>
      <c r="C5" s="115"/>
      <c r="D5" s="110"/>
      <c r="E5" s="116"/>
      <c r="F5" s="116"/>
      <c r="G5" s="110"/>
      <c r="H5" s="106"/>
      <c r="I5" s="106"/>
      <c r="J5" s="106"/>
    </row>
    <row r="6" spans="1:10" ht="16" thickBot="1">
      <c r="A6" s="108"/>
      <c r="B6" s="117" t="s">
        <v>763</v>
      </c>
      <c r="C6" s="102">
        <f>Teste!C22</f>
        <v>3</v>
      </c>
      <c r="D6" s="111"/>
      <c r="E6" s="120" t="s">
        <v>766</v>
      </c>
      <c r="F6" s="102">
        <f>Teste!C12</f>
        <v>3</v>
      </c>
      <c r="G6" s="111"/>
    </row>
    <row r="7" spans="1:10" ht="16" thickBot="1">
      <c r="A7" s="108"/>
      <c r="B7" s="117" t="s">
        <v>764</v>
      </c>
      <c r="C7" s="102">
        <f>Teste!C44</f>
        <v>4</v>
      </c>
      <c r="D7" s="111"/>
      <c r="E7" s="121" t="s">
        <v>767</v>
      </c>
      <c r="F7" s="102">
        <f>Teste!C17</f>
        <v>4</v>
      </c>
      <c r="G7" s="111"/>
    </row>
    <row r="8" spans="1:10" ht="16" thickBot="1">
      <c r="A8" s="108"/>
      <c r="B8" s="118" t="s">
        <v>734</v>
      </c>
      <c r="C8" s="102">
        <f>Teste!C52</f>
        <v>3</v>
      </c>
      <c r="D8" s="111"/>
      <c r="E8" s="121" t="s">
        <v>768</v>
      </c>
      <c r="F8" s="102">
        <f>Teste!C19</f>
        <v>3</v>
      </c>
      <c r="G8" s="111"/>
    </row>
    <row r="9" spans="1:10" ht="16" thickBot="1">
      <c r="A9" s="108"/>
      <c r="B9" s="118" t="s">
        <v>735</v>
      </c>
      <c r="C9" s="102">
        <f>Teste!C56</f>
        <v>3</v>
      </c>
      <c r="D9" s="111"/>
      <c r="E9" s="121" t="s">
        <v>769</v>
      </c>
      <c r="F9" s="102">
        <f>Teste!C23</f>
        <v>4</v>
      </c>
      <c r="G9" s="111"/>
    </row>
    <row r="10" spans="1:10" ht="16" thickBot="1">
      <c r="A10" s="108"/>
      <c r="B10" s="118" t="s">
        <v>736</v>
      </c>
      <c r="C10" s="102">
        <f>Teste!C15</f>
        <v>3</v>
      </c>
      <c r="D10" s="111"/>
      <c r="E10" s="121" t="s">
        <v>770</v>
      </c>
      <c r="F10" s="102">
        <f>Teste!C26</f>
        <v>3</v>
      </c>
      <c r="G10" s="111"/>
    </row>
    <row r="11" spans="1:10" ht="19" customHeight="1" thickBot="1">
      <c r="A11" s="108"/>
      <c r="B11" s="118" t="s">
        <v>738</v>
      </c>
      <c r="C11" s="102">
        <f>Teste!C16</f>
        <v>4</v>
      </c>
      <c r="D11" s="111"/>
      <c r="E11" s="121" t="s">
        <v>771</v>
      </c>
      <c r="F11" s="102">
        <f>Teste!C40</f>
        <v>3</v>
      </c>
      <c r="G11" s="111"/>
    </row>
    <row r="12" spans="1:10" ht="16" thickBot="1">
      <c r="A12" s="108"/>
      <c r="B12" s="118" t="s">
        <v>739</v>
      </c>
      <c r="C12" s="102">
        <f>Teste!C17</f>
        <v>4</v>
      </c>
      <c r="D12" s="111"/>
      <c r="E12" s="121" t="s">
        <v>772</v>
      </c>
      <c r="F12" s="102">
        <f>Teste!C77</f>
        <v>5</v>
      </c>
      <c r="G12" s="111"/>
    </row>
    <row r="13" spans="1:10" ht="16" thickBot="1">
      <c r="A13" s="108"/>
      <c r="B13" s="118" t="s">
        <v>740</v>
      </c>
      <c r="C13" s="102">
        <f>Teste!C18</f>
        <v>2</v>
      </c>
      <c r="D13" s="111"/>
      <c r="E13" s="121" t="s">
        <v>773</v>
      </c>
      <c r="F13" s="102">
        <f>Teste!C78</f>
        <v>4</v>
      </c>
      <c r="G13" s="111"/>
    </row>
    <row r="14" spans="1:10" ht="16" thickBot="1">
      <c r="A14" s="108"/>
      <c r="B14" s="118" t="s">
        <v>741</v>
      </c>
      <c r="C14" s="102">
        <f>Teste!C19</f>
        <v>3</v>
      </c>
      <c r="D14" s="111"/>
      <c r="E14" s="121" t="s">
        <v>774</v>
      </c>
      <c r="F14" s="102">
        <f>Teste!C88</f>
        <v>3</v>
      </c>
      <c r="G14" s="111"/>
    </row>
    <row r="15" spans="1:10" ht="16" thickBot="1">
      <c r="A15" s="108"/>
      <c r="B15" s="118" t="s">
        <v>742</v>
      </c>
      <c r="C15" s="102">
        <f>Teste!C20</f>
        <v>3</v>
      </c>
      <c r="D15" s="111"/>
      <c r="E15" s="121" t="s">
        <v>775</v>
      </c>
      <c r="F15" s="102">
        <f>Teste!C89</f>
        <v>3</v>
      </c>
      <c r="G15" s="111"/>
    </row>
    <row r="16" spans="1:10" ht="16" thickBot="1">
      <c r="A16" s="108"/>
      <c r="B16" s="118" t="s">
        <v>743</v>
      </c>
      <c r="C16" s="102">
        <f>Teste!C21</f>
        <v>2</v>
      </c>
      <c r="D16" s="111"/>
      <c r="E16" s="121" t="s">
        <v>776</v>
      </c>
      <c r="F16" s="102">
        <f>Teste!C91</f>
        <v>2</v>
      </c>
      <c r="G16" s="111"/>
    </row>
    <row r="17" spans="1:7" ht="16" thickBot="1">
      <c r="A17" s="108"/>
      <c r="B17" s="118" t="s">
        <v>744</v>
      </c>
      <c r="C17" s="102">
        <f>Teste!C22</f>
        <v>3</v>
      </c>
      <c r="D17" s="111"/>
      <c r="E17" s="121" t="s">
        <v>777</v>
      </c>
      <c r="F17" s="102">
        <f>Teste!C94</f>
        <v>4</v>
      </c>
      <c r="G17" s="111"/>
    </row>
    <row r="18" spans="1:7" ht="16" thickBot="1">
      <c r="A18" s="108"/>
      <c r="B18" s="118" t="s">
        <v>745</v>
      </c>
      <c r="C18" s="102">
        <f>Teste!C23</f>
        <v>4</v>
      </c>
      <c r="D18" s="111"/>
      <c r="E18" s="121" t="s">
        <v>778</v>
      </c>
      <c r="F18" s="102">
        <f>Teste!C96</f>
        <v>3</v>
      </c>
      <c r="G18" s="111"/>
    </row>
    <row r="19" spans="1:7" ht="16" thickBot="1">
      <c r="A19" s="108"/>
      <c r="B19" s="118" t="s">
        <v>746</v>
      </c>
      <c r="C19" s="102">
        <f>Teste!C24</f>
        <v>4</v>
      </c>
      <c r="D19" s="111"/>
      <c r="E19" s="121" t="s">
        <v>779</v>
      </c>
      <c r="F19" s="102">
        <f>Teste!C97</f>
        <v>3</v>
      </c>
      <c r="G19" s="111"/>
    </row>
    <row r="20" spans="1:7" ht="16" thickBot="1">
      <c r="A20" s="108"/>
      <c r="B20" s="118" t="s">
        <v>747</v>
      </c>
      <c r="C20" s="102">
        <f>Teste!C25</f>
        <v>3</v>
      </c>
      <c r="D20" s="111"/>
      <c r="E20" s="121" t="s">
        <v>780</v>
      </c>
      <c r="F20" s="102">
        <f>Teste!C99</f>
        <v>3</v>
      </c>
      <c r="G20" s="111"/>
    </row>
    <row r="21" spans="1:7" ht="16" thickBot="1">
      <c r="A21" s="108"/>
      <c r="B21" s="118" t="s">
        <v>748</v>
      </c>
      <c r="C21" s="102">
        <f>Teste!C26</f>
        <v>3</v>
      </c>
      <c r="D21" s="111"/>
      <c r="E21" s="121" t="s">
        <v>781</v>
      </c>
      <c r="F21" s="102">
        <f>Teste!C103</f>
        <v>4</v>
      </c>
      <c r="G21" s="111"/>
    </row>
    <row r="22" spans="1:7" ht="16" thickBot="1">
      <c r="A22" s="108"/>
      <c r="B22" s="118" t="s">
        <v>749</v>
      </c>
      <c r="C22" s="102">
        <f>Teste!C27</f>
        <v>4</v>
      </c>
      <c r="D22" s="111"/>
      <c r="E22" s="121" t="s">
        <v>782</v>
      </c>
      <c r="F22" s="102">
        <f>Teste!C109</f>
        <v>4</v>
      </c>
      <c r="G22" s="111"/>
    </row>
    <row r="23" spans="1:7" ht="16" thickBot="1">
      <c r="A23" s="108"/>
      <c r="B23" s="118" t="s">
        <v>750</v>
      </c>
      <c r="C23" s="102">
        <f>Teste!C28</f>
        <v>4</v>
      </c>
      <c r="D23" s="111"/>
      <c r="E23" s="121" t="s">
        <v>783</v>
      </c>
      <c r="F23" s="102">
        <f>Teste!C112</f>
        <v>3</v>
      </c>
      <c r="G23" s="111"/>
    </row>
    <row r="24" spans="1:7" ht="16" thickBot="1">
      <c r="A24" s="108"/>
      <c r="B24" s="118" t="s">
        <v>751</v>
      </c>
      <c r="C24" s="102">
        <f>Teste!C29</f>
        <v>5</v>
      </c>
      <c r="D24" s="111"/>
      <c r="E24" s="121" t="s">
        <v>784</v>
      </c>
      <c r="F24" s="102">
        <f>Teste!C125</f>
        <v>4</v>
      </c>
      <c r="G24" s="111"/>
    </row>
    <row r="25" spans="1:7" ht="16" thickBot="1">
      <c r="A25" s="108"/>
      <c r="B25" s="118" t="s">
        <v>752</v>
      </c>
      <c r="C25" s="102">
        <f>Teste!C30</f>
        <v>3</v>
      </c>
      <c r="D25" s="111"/>
      <c r="E25" s="121" t="s">
        <v>785</v>
      </c>
      <c r="F25" s="102">
        <f>Teste!C174</f>
        <v>4</v>
      </c>
      <c r="G25" s="111"/>
    </row>
    <row r="26" spans="1:7" ht="16" thickBot="1">
      <c r="A26" s="108"/>
      <c r="B26" s="118" t="s">
        <v>753</v>
      </c>
      <c r="C26" s="102">
        <f>Teste!C31</f>
        <v>4</v>
      </c>
      <c r="D26" s="111"/>
      <c r="E26" s="121" t="s">
        <v>786</v>
      </c>
      <c r="F26" s="102">
        <f>Teste!C180</f>
        <v>4</v>
      </c>
      <c r="G26" s="111"/>
    </row>
    <row r="27" spans="1:7" ht="16" thickBot="1">
      <c r="A27" s="108"/>
      <c r="B27" s="118" t="s">
        <v>754</v>
      </c>
      <c r="C27" s="102">
        <f>Teste!C32</f>
        <v>2</v>
      </c>
      <c r="D27" s="111"/>
      <c r="E27" s="121" t="s">
        <v>787</v>
      </c>
      <c r="F27" s="102">
        <f>Teste!C185</f>
        <v>4</v>
      </c>
      <c r="G27" s="111"/>
    </row>
    <row r="28" spans="1:7" ht="16" thickBot="1">
      <c r="A28" s="108"/>
      <c r="B28" s="118" t="s">
        <v>755</v>
      </c>
      <c r="C28" s="102">
        <f>Teste!C33</f>
        <v>4</v>
      </c>
      <c r="D28" s="111"/>
      <c r="E28" s="121" t="s">
        <v>788</v>
      </c>
      <c r="F28" s="102">
        <f>Teste!C234</f>
        <v>1</v>
      </c>
      <c r="G28" s="111"/>
    </row>
    <row r="29" spans="1:7" ht="16" thickBot="1">
      <c r="A29" s="108"/>
      <c r="B29" s="118" t="s">
        <v>756</v>
      </c>
      <c r="C29" s="102">
        <f>Teste!C34</f>
        <v>3</v>
      </c>
      <c r="D29" s="111"/>
      <c r="E29" s="121" t="s">
        <v>789</v>
      </c>
      <c r="F29" s="102">
        <f>Teste!C259</f>
        <v>2</v>
      </c>
      <c r="G29" s="111"/>
    </row>
    <row r="30" spans="1:7" ht="16" thickBot="1">
      <c r="A30" s="108"/>
      <c r="B30" s="118" t="s">
        <v>757</v>
      </c>
      <c r="C30" s="102">
        <f>Teste!C35</f>
        <v>3</v>
      </c>
      <c r="D30" s="111"/>
      <c r="E30" s="121" t="s">
        <v>790</v>
      </c>
      <c r="F30" s="102">
        <f>Teste!C280</f>
        <v>4</v>
      </c>
      <c r="G30" s="111"/>
    </row>
    <row r="31" spans="1:7" ht="16" thickBot="1">
      <c r="A31" s="108"/>
      <c r="B31" s="118" t="s">
        <v>758</v>
      </c>
      <c r="C31" s="102">
        <f>Teste!C36</f>
        <v>2</v>
      </c>
      <c r="D31" s="111"/>
      <c r="E31" s="121" t="s">
        <v>791</v>
      </c>
      <c r="F31" s="102">
        <f>Teste!C283</f>
        <v>2</v>
      </c>
      <c r="G31" s="111"/>
    </row>
    <row r="32" spans="1:7" ht="16" thickBot="1">
      <c r="A32" s="108"/>
      <c r="B32" s="118" t="s">
        <v>759</v>
      </c>
      <c r="C32" s="102">
        <f>Teste!C37</f>
        <v>3</v>
      </c>
      <c r="D32" s="111"/>
      <c r="E32" s="121" t="s">
        <v>792</v>
      </c>
      <c r="F32" s="102">
        <f>Teste!C310</f>
        <v>5</v>
      </c>
      <c r="G32" s="111"/>
    </row>
    <row r="33" spans="1:7" ht="16" thickBot="1">
      <c r="A33" s="108"/>
      <c r="B33" s="118" t="s">
        <v>760</v>
      </c>
      <c r="C33" s="102">
        <f>Teste!C38</f>
        <v>4</v>
      </c>
      <c r="D33" s="111"/>
      <c r="E33" s="121" t="s">
        <v>793</v>
      </c>
      <c r="F33" s="102">
        <f>Teste!C337</f>
        <v>3</v>
      </c>
      <c r="G33" s="111"/>
    </row>
    <row r="34" spans="1:7" ht="16" thickBot="1">
      <c r="A34" s="108"/>
      <c r="B34" s="118" t="s">
        <v>761</v>
      </c>
      <c r="C34" s="102">
        <f>Teste!C39</f>
        <v>3</v>
      </c>
      <c r="D34" s="111"/>
      <c r="E34" s="121" t="s">
        <v>794</v>
      </c>
      <c r="F34" s="102">
        <f>Teste!C338</f>
        <v>3</v>
      </c>
      <c r="G34" s="111"/>
    </row>
    <row r="35" spans="1:7" ht="16" thickBot="1">
      <c r="A35" s="108"/>
      <c r="B35" s="118" t="s">
        <v>762</v>
      </c>
      <c r="C35" s="102">
        <f>Teste!C40</f>
        <v>3</v>
      </c>
      <c r="D35" s="111"/>
      <c r="E35" s="121" t="s">
        <v>795</v>
      </c>
      <c r="F35" s="102">
        <f>Teste!C351</f>
        <v>3</v>
      </c>
      <c r="G35" s="111"/>
    </row>
    <row r="36" spans="1:7" ht="5" customHeight="1">
      <c r="A36" s="108"/>
      <c r="B36" s="104"/>
      <c r="C36" s="102"/>
      <c r="D36" s="111"/>
      <c r="E36" s="101"/>
      <c r="F36" s="101"/>
      <c r="G36" s="111"/>
    </row>
    <row r="37" spans="1:7" ht="7" customHeight="1">
      <c r="A37" s="108"/>
      <c r="B37" s="112"/>
      <c r="C37" s="113"/>
      <c r="D37" s="111"/>
      <c r="E37" s="111"/>
      <c r="F37" s="111"/>
      <c r="G37" s="111"/>
    </row>
    <row r="38" spans="1:7" ht="6" customHeight="1">
      <c r="B38" s="105"/>
      <c r="C38" s="102"/>
      <c r="D38" s="101"/>
      <c r="E38" s="101"/>
      <c r="F38" s="101"/>
      <c r="G38" s="101"/>
    </row>
    <row r="39" spans="1:7" ht="8" customHeight="1">
      <c r="A39" s="108"/>
      <c r="B39" s="108"/>
      <c r="C39" s="109"/>
      <c r="D39" s="108"/>
      <c r="E39" s="108"/>
      <c r="F39" s="108"/>
      <c r="G39" s="108"/>
    </row>
    <row r="40" spans="1:7" ht="66" customHeight="1" thickBot="1">
      <c r="A40" s="114"/>
      <c r="B40" s="139" t="s">
        <v>765</v>
      </c>
      <c r="C40" s="136"/>
      <c r="D40" s="110"/>
      <c r="E40" s="139" t="s">
        <v>355</v>
      </c>
      <c r="F40" s="136"/>
      <c r="G40" s="110"/>
    </row>
    <row r="41" spans="1:7" ht="7" customHeight="1" thickTop="1" thickBot="1">
      <c r="A41" s="114"/>
      <c r="B41" s="115"/>
      <c r="C41" s="115"/>
      <c r="D41" s="110"/>
      <c r="E41" s="116"/>
      <c r="F41" s="116"/>
      <c r="G41" s="110"/>
    </row>
    <row r="42" spans="1:7" ht="16" thickBot="1">
      <c r="A42" s="108"/>
      <c r="B42" s="120" t="s">
        <v>796</v>
      </c>
      <c r="C42" s="102">
        <f>Teste!C14</f>
        <v>4</v>
      </c>
      <c r="D42" s="111"/>
      <c r="E42" s="120" t="s">
        <v>826</v>
      </c>
      <c r="F42" s="102">
        <f>Teste!C28</f>
        <v>4</v>
      </c>
      <c r="G42" s="111"/>
    </row>
    <row r="43" spans="1:7" ht="16" thickBot="1">
      <c r="A43" s="108"/>
      <c r="B43" s="121" t="s">
        <v>797</v>
      </c>
      <c r="C43" s="102">
        <f>Teste!C29</f>
        <v>5</v>
      </c>
      <c r="D43" s="111"/>
      <c r="E43" s="121" t="s">
        <v>827</v>
      </c>
      <c r="F43" s="102">
        <f>Teste!C79</f>
        <v>3</v>
      </c>
      <c r="G43" s="111"/>
    </row>
    <row r="44" spans="1:7" ht="16" thickBot="1">
      <c r="A44" s="108"/>
      <c r="B44" s="121" t="s">
        <v>798</v>
      </c>
      <c r="C44" s="102">
        <f>Teste!C45</f>
        <v>4</v>
      </c>
      <c r="D44" s="111"/>
      <c r="E44" s="121" t="s">
        <v>828</v>
      </c>
      <c r="F44" s="102">
        <f>Teste!C83</f>
        <v>3</v>
      </c>
      <c r="G44" s="111"/>
    </row>
    <row r="45" spans="1:7" ht="16" thickBot="1">
      <c r="A45" s="108"/>
      <c r="B45" s="121" t="s">
        <v>799</v>
      </c>
      <c r="C45" s="102">
        <f>Teste!C48</f>
        <v>4</v>
      </c>
      <c r="D45" s="111"/>
      <c r="E45" s="121" t="s">
        <v>829</v>
      </c>
      <c r="F45" s="102">
        <f>Teste!C85</f>
        <v>5</v>
      </c>
      <c r="G45" s="111"/>
    </row>
    <row r="46" spans="1:7" ht="16" thickBot="1">
      <c r="A46" s="108"/>
      <c r="B46" s="121" t="s">
        <v>800</v>
      </c>
      <c r="C46" s="102">
        <f>Teste!C50</f>
        <v>4</v>
      </c>
      <c r="D46" s="111"/>
      <c r="E46" s="121" t="s">
        <v>830</v>
      </c>
      <c r="F46" s="102">
        <f>Teste!C86</f>
        <v>4</v>
      </c>
      <c r="G46" s="111"/>
    </row>
    <row r="47" spans="1:7" ht="16" thickBot="1">
      <c r="A47" s="108"/>
      <c r="B47" s="121" t="s">
        <v>801</v>
      </c>
      <c r="C47" s="102">
        <f>Teste!C54</f>
        <v>4</v>
      </c>
      <c r="D47" s="111"/>
      <c r="E47" s="121" t="s">
        <v>831</v>
      </c>
      <c r="F47" s="102">
        <f>Teste!C93</f>
        <v>4</v>
      </c>
      <c r="G47" s="111"/>
    </row>
    <row r="48" spans="1:7" ht="16" thickBot="1">
      <c r="A48" s="108"/>
      <c r="B48" s="121" t="s">
        <v>802</v>
      </c>
      <c r="C48" s="102">
        <f>Teste!C60</f>
        <v>4</v>
      </c>
      <c r="D48" s="111"/>
      <c r="E48" s="121" t="s">
        <v>832</v>
      </c>
      <c r="F48" s="102">
        <f>Teste!C95</f>
        <v>3</v>
      </c>
      <c r="G48" s="111"/>
    </row>
    <row r="49" spans="1:7" ht="16" thickBot="1">
      <c r="A49" s="108"/>
      <c r="B49" s="121" t="s">
        <v>803</v>
      </c>
      <c r="C49" s="102">
        <f>Teste!C63</f>
        <v>3</v>
      </c>
      <c r="D49" s="111"/>
      <c r="E49" s="121" t="s">
        <v>833</v>
      </c>
      <c r="F49" s="102">
        <f>Teste!C107</f>
        <v>3</v>
      </c>
      <c r="G49" s="111"/>
    </row>
    <row r="50" spans="1:7" ht="16" thickBot="1">
      <c r="A50" s="108"/>
      <c r="B50" s="121" t="s">
        <v>804</v>
      </c>
      <c r="C50" s="102">
        <f>Teste!C67</f>
        <v>3</v>
      </c>
      <c r="D50" s="111"/>
      <c r="E50" s="121" t="s">
        <v>834</v>
      </c>
      <c r="F50" s="102">
        <f>Teste!C111</f>
        <v>3</v>
      </c>
      <c r="G50" s="111"/>
    </row>
    <row r="51" spans="1:7" ht="30.75" customHeight="1" thickBot="1">
      <c r="A51" s="108"/>
      <c r="B51" s="121" t="s">
        <v>805</v>
      </c>
      <c r="C51" s="102">
        <f>Teste!C68</f>
        <v>4</v>
      </c>
      <c r="D51" s="111"/>
      <c r="E51" s="121" t="s">
        <v>835</v>
      </c>
      <c r="F51" s="102">
        <f>Teste!C139</f>
        <v>3</v>
      </c>
      <c r="G51" s="111"/>
    </row>
    <row r="52" spans="1:7" ht="16" thickBot="1">
      <c r="A52" s="108"/>
      <c r="B52" s="121" t="s">
        <v>806</v>
      </c>
      <c r="C52" s="102">
        <f>Teste!C70</f>
        <v>4</v>
      </c>
      <c r="D52" s="111"/>
      <c r="E52" s="121" t="s">
        <v>836</v>
      </c>
      <c r="F52" s="102">
        <f>Teste!C155</f>
        <v>4</v>
      </c>
      <c r="G52" s="111"/>
    </row>
    <row r="53" spans="1:7" ht="30.75" customHeight="1" thickBot="1">
      <c r="A53" s="108"/>
      <c r="B53" s="121" t="s">
        <v>807</v>
      </c>
      <c r="C53" s="102">
        <f>Teste!C72</f>
        <v>4</v>
      </c>
      <c r="D53" s="111"/>
      <c r="E53" s="121" t="s">
        <v>837</v>
      </c>
      <c r="F53" s="102">
        <f>Teste!C160</f>
        <v>3</v>
      </c>
      <c r="G53" s="111"/>
    </row>
    <row r="54" spans="1:7" ht="30.75" customHeight="1" thickBot="1">
      <c r="A54" s="108"/>
      <c r="B54" s="121" t="s">
        <v>808</v>
      </c>
      <c r="C54" s="102">
        <f>Teste!C73</f>
        <v>4</v>
      </c>
      <c r="D54" s="111"/>
      <c r="E54" s="121" t="s">
        <v>838</v>
      </c>
      <c r="F54" s="102">
        <f>Teste!C165</f>
        <v>5</v>
      </c>
      <c r="G54" s="111"/>
    </row>
    <row r="55" spans="1:7" ht="16" thickBot="1">
      <c r="A55" s="108"/>
      <c r="B55" s="121" t="s">
        <v>809</v>
      </c>
      <c r="C55" s="102">
        <f>Teste!C74</f>
        <v>3</v>
      </c>
      <c r="D55" s="111"/>
      <c r="E55" s="121" t="s">
        <v>839</v>
      </c>
      <c r="F55" s="102">
        <f>Teste!C186</f>
        <v>4</v>
      </c>
      <c r="G55" s="111"/>
    </row>
    <row r="56" spans="1:7" ht="30.75" customHeight="1" thickBot="1">
      <c r="A56" s="108"/>
      <c r="B56" s="121" t="s">
        <v>810</v>
      </c>
      <c r="C56" s="102">
        <f>Teste!C100</f>
        <v>4</v>
      </c>
      <c r="D56" s="111"/>
      <c r="E56" s="121" t="s">
        <v>840</v>
      </c>
      <c r="F56" s="102">
        <f>Teste!C190</f>
        <v>3</v>
      </c>
      <c r="G56" s="111"/>
    </row>
    <row r="57" spans="1:7" ht="16" thickBot="1">
      <c r="A57" s="108"/>
      <c r="B57" s="121" t="s">
        <v>811</v>
      </c>
      <c r="C57" s="102">
        <f>Teste!C115</f>
        <v>3</v>
      </c>
      <c r="D57" s="111"/>
      <c r="E57" s="121" t="s">
        <v>841</v>
      </c>
      <c r="F57" s="102">
        <f>Teste!C210</f>
        <v>3</v>
      </c>
      <c r="G57" s="111"/>
    </row>
    <row r="58" spans="1:7" ht="16" thickBot="1">
      <c r="A58" s="108"/>
      <c r="B58" s="121" t="s">
        <v>812</v>
      </c>
      <c r="C58" s="102">
        <f>Teste!C158</f>
        <v>4</v>
      </c>
      <c r="D58" s="111"/>
      <c r="E58" s="121" t="s">
        <v>842</v>
      </c>
      <c r="F58" s="102">
        <f>Teste!C215</f>
        <v>2</v>
      </c>
      <c r="G58" s="111"/>
    </row>
    <row r="59" spans="1:7" ht="16" thickBot="1">
      <c r="A59" s="108"/>
      <c r="B59" s="121" t="s">
        <v>813</v>
      </c>
      <c r="C59" s="102">
        <f>Teste!C178</f>
        <v>2</v>
      </c>
      <c r="D59" s="111"/>
      <c r="E59" s="121" t="s">
        <v>843</v>
      </c>
      <c r="F59" s="102">
        <f>Teste!C242</f>
        <v>3</v>
      </c>
      <c r="G59" s="111"/>
    </row>
    <row r="60" spans="1:7" ht="16" thickBot="1">
      <c r="A60" s="108"/>
      <c r="B60" s="121" t="s">
        <v>814</v>
      </c>
      <c r="C60" s="102">
        <f>Teste!C187</f>
        <v>4</v>
      </c>
      <c r="D60" s="111"/>
      <c r="E60" s="121" t="s">
        <v>844</v>
      </c>
      <c r="F60" s="102">
        <f>Teste!C250</f>
        <v>4</v>
      </c>
      <c r="G60" s="111"/>
    </row>
    <row r="61" spans="1:7" ht="16" thickBot="1">
      <c r="A61" s="108"/>
      <c r="B61" s="121" t="s">
        <v>815</v>
      </c>
      <c r="C61" s="102">
        <f>Teste!C192</f>
        <v>2</v>
      </c>
      <c r="D61" s="111"/>
      <c r="E61" s="121" t="s">
        <v>845</v>
      </c>
      <c r="F61" s="102">
        <f>Teste!C252</f>
        <v>1</v>
      </c>
      <c r="G61" s="111"/>
    </row>
    <row r="62" spans="1:7" ht="16" thickBot="1">
      <c r="A62" s="108"/>
      <c r="B62" s="121" t="s">
        <v>816</v>
      </c>
      <c r="C62" s="102">
        <f>Teste!C232</f>
        <v>2</v>
      </c>
      <c r="D62" s="111"/>
      <c r="E62" s="121" t="s">
        <v>846</v>
      </c>
      <c r="F62" s="102">
        <f>Teste!C264</f>
        <v>3</v>
      </c>
      <c r="G62" s="111"/>
    </row>
    <row r="63" spans="1:7" ht="16" thickBot="1">
      <c r="A63" s="108"/>
      <c r="B63" s="121" t="s">
        <v>817</v>
      </c>
      <c r="C63" s="102">
        <f>Teste!C254</f>
        <v>3</v>
      </c>
      <c r="D63" s="111"/>
      <c r="E63" s="121" t="s">
        <v>847</v>
      </c>
      <c r="F63" s="102">
        <f>Teste!C267</f>
        <v>2</v>
      </c>
      <c r="G63" s="111"/>
    </row>
    <row r="64" spans="1:7" ht="16" thickBot="1">
      <c r="A64" s="108"/>
      <c r="B64" s="121" t="s">
        <v>818</v>
      </c>
      <c r="C64" s="102">
        <f>Teste!C258</f>
        <v>3</v>
      </c>
      <c r="D64" s="111"/>
      <c r="E64" s="121" t="s">
        <v>848</v>
      </c>
      <c r="F64" s="102">
        <f>Teste!C290</f>
        <v>4</v>
      </c>
      <c r="G64" s="111"/>
    </row>
    <row r="65" spans="1:7" ht="16" thickBot="1">
      <c r="A65" s="108"/>
      <c r="B65" s="121" t="s">
        <v>819</v>
      </c>
      <c r="C65" s="102">
        <f>Teste!C277</f>
        <v>4</v>
      </c>
      <c r="D65" s="111"/>
      <c r="E65" s="121" t="s">
        <v>849</v>
      </c>
      <c r="F65" s="102">
        <f>Teste!C291</f>
        <v>4</v>
      </c>
      <c r="G65" s="111"/>
    </row>
    <row r="66" spans="1:7" ht="16" thickBot="1">
      <c r="A66" s="108"/>
      <c r="B66" s="121" t="s">
        <v>820</v>
      </c>
      <c r="C66" s="102">
        <f>Teste!C309</f>
        <v>4</v>
      </c>
      <c r="D66" s="111"/>
      <c r="E66" s="121" t="s">
        <v>850</v>
      </c>
      <c r="F66" s="102">
        <f>Teste!C315</f>
        <v>2</v>
      </c>
      <c r="G66" s="111"/>
    </row>
    <row r="67" spans="1:7" ht="16" thickBot="1">
      <c r="A67" s="108"/>
      <c r="B67" s="121" t="s">
        <v>821</v>
      </c>
      <c r="C67" s="102">
        <f>Teste!C322</f>
        <v>2</v>
      </c>
      <c r="D67" s="111"/>
      <c r="E67" s="121" t="s">
        <v>851</v>
      </c>
      <c r="F67" s="102">
        <f>Teste!C332</f>
        <v>3</v>
      </c>
      <c r="G67" s="111"/>
    </row>
    <row r="68" spans="1:7" ht="16" thickBot="1">
      <c r="A68" s="108"/>
      <c r="B68" s="121" t="s">
        <v>822</v>
      </c>
      <c r="C68" s="102">
        <f>Teste!C340</f>
        <v>3</v>
      </c>
      <c r="D68" s="111"/>
      <c r="E68" s="121" t="s">
        <v>852</v>
      </c>
      <c r="F68" s="102">
        <f>Teste!C332</f>
        <v>3</v>
      </c>
      <c r="G68" s="111"/>
    </row>
    <row r="69" spans="1:7" ht="16" thickBot="1">
      <c r="A69" s="108"/>
      <c r="B69" s="121" t="s">
        <v>823</v>
      </c>
      <c r="C69" s="102">
        <f>Teste!C354</f>
        <v>4</v>
      </c>
      <c r="D69" s="111"/>
      <c r="E69" s="121" t="s">
        <v>853</v>
      </c>
      <c r="F69" s="102">
        <f>Teste!C347</f>
        <v>4</v>
      </c>
      <c r="G69" s="111"/>
    </row>
    <row r="70" spans="1:7" ht="16" thickBot="1">
      <c r="A70" s="108"/>
      <c r="B70" s="121" t="s">
        <v>824</v>
      </c>
      <c r="C70" s="102">
        <f>Teste!C364</f>
        <v>4</v>
      </c>
      <c r="D70" s="111"/>
      <c r="E70" s="121" t="s">
        <v>854</v>
      </c>
      <c r="F70" s="102">
        <f>Teste!C359</f>
        <v>4</v>
      </c>
      <c r="G70" s="111"/>
    </row>
    <row r="71" spans="1:7" ht="16" thickBot="1">
      <c r="A71" s="108"/>
      <c r="B71" s="121" t="s">
        <v>825</v>
      </c>
      <c r="C71" s="102">
        <f>Teste!C365</f>
        <v>4</v>
      </c>
      <c r="D71" s="111"/>
      <c r="E71" s="121" t="s">
        <v>855</v>
      </c>
      <c r="F71" s="102">
        <f>Teste!C361</f>
        <v>4</v>
      </c>
      <c r="G71" s="111"/>
    </row>
    <row r="72" spans="1:7" ht="4" customHeight="1">
      <c r="A72" s="108"/>
      <c r="B72" s="104"/>
      <c r="C72" s="102"/>
      <c r="D72" s="111"/>
      <c r="E72" s="101"/>
      <c r="F72" s="101"/>
      <c r="G72" s="111"/>
    </row>
    <row r="73" spans="1:7" ht="6" customHeight="1">
      <c r="A73" s="108"/>
      <c r="B73" s="112"/>
      <c r="C73" s="113"/>
      <c r="D73" s="111"/>
      <c r="E73" s="111"/>
      <c r="F73" s="111"/>
      <c r="G73" s="111"/>
    </row>
    <row r="74" spans="1:7" ht="6" customHeight="1">
      <c r="B74" s="105"/>
      <c r="C74" s="102"/>
      <c r="D74" s="101"/>
      <c r="E74" s="101"/>
      <c r="F74" s="101"/>
      <c r="G74" s="101"/>
    </row>
    <row r="75" spans="1:7" ht="6" customHeight="1">
      <c r="A75" s="108"/>
      <c r="B75" s="108"/>
      <c r="C75" s="109"/>
      <c r="D75" s="108"/>
      <c r="E75" s="108"/>
      <c r="F75" s="108"/>
      <c r="G75" s="108"/>
    </row>
    <row r="76" spans="1:7" ht="67" customHeight="1" thickBot="1">
      <c r="A76" s="114"/>
      <c r="B76" s="136" t="s">
        <v>856</v>
      </c>
      <c r="C76" s="136"/>
      <c r="D76" s="110"/>
      <c r="E76" s="136" t="s">
        <v>857</v>
      </c>
      <c r="F76" s="136"/>
      <c r="G76" s="110"/>
    </row>
    <row r="77" spans="1:7" ht="6" customHeight="1" thickTop="1" thickBot="1">
      <c r="A77" s="114"/>
      <c r="B77" s="115"/>
      <c r="C77" s="115"/>
      <c r="D77" s="110"/>
      <c r="E77" s="116"/>
      <c r="F77" s="116"/>
      <c r="G77" s="110"/>
    </row>
    <row r="78" spans="1:7" ht="16" thickBot="1">
      <c r="A78" s="108"/>
      <c r="B78" s="120" t="s">
        <v>887</v>
      </c>
      <c r="C78" s="102">
        <f>Teste!C24</f>
        <v>4</v>
      </c>
      <c r="D78" s="111"/>
      <c r="E78" s="120" t="s">
        <v>888</v>
      </c>
      <c r="F78" s="102">
        <f>Teste!C18</f>
        <v>2</v>
      </c>
      <c r="G78" s="111"/>
    </row>
    <row r="79" spans="1:7" ht="16" thickBot="1">
      <c r="A79" s="108"/>
      <c r="B79" s="121" t="s">
        <v>858</v>
      </c>
      <c r="C79" s="102">
        <f>Teste!C32</f>
        <v>2</v>
      </c>
      <c r="D79" s="111"/>
      <c r="E79" s="121" t="s">
        <v>889</v>
      </c>
      <c r="F79" s="102">
        <f>Teste!C36</f>
        <v>2</v>
      </c>
      <c r="G79" s="111"/>
    </row>
    <row r="80" spans="1:7" ht="16" thickBot="1">
      <c r="A80" s="108"/>
      <c r="B80" s="121" t="s">
        <v>859</v>
      </c>
      <c r="C80" s="102">
        <f>Teste!C62</f>
        <v>3</v>
      </c>
      <c r="D80" s="111"/>
      <c r="E80" s="121" t="s">
        <v>890</v>
      </c>
      <c r="F80" s="102">
        <f>Teste!C38</f>
        <v>4</v>
      </c>
      <c r="G80" s="111"/>
    </row>
    <row r="81" spans="1:14" ht="16" thickBot="1">
      <c r="A81" s="108"/>
      <c r="B81" s="121" t="s">
        <v>860</v>
      </c>
      <c r="C81" s="102">
        <f>Teste!C75</f>
        <v>3</v>
      </c>
      <c r="D81" s="111"/>
      <c r="E81" s="121" t="s">
        <v>891</v>
      </c>
      <c r="F81" s="102">
        <f>Teste!C98</f>
        <v>2</v>
      </c>
      <c r="G81" s="111"/>
    </row>
    <row r="82" spans="1:14" ht="16" thickBot="1">
      <c r="A82" s="108"/>
      <c r="B82" s="121" t="s">
        <v>861</v>
      </c>
      <c r="C82" s="102">
        <f>Teste!C102</f>
        <v>4</v>
      </c>
      <c r="D82" s="111"/>
      <c r="E82" s="121" t="s">
        <v>892</v>
      </c>
      <c r="F82" s="102">
        <f>Teste!C105</f>
        <v>1</v>
      </c>
      <c r="G82" s="111"/>
    </row>
    <row r="83" spans="1:14" ht="16" thickBot="1">
      <c r="A83" s="108"/>
      <c r="B83" s="121" t="s">
        <v>862</v>
      </c>
      <c r="C83" s="102">
        <f>Teste!C108</f>
        <v>4</v>
      </c>
      <c r="D83" s="111"/>
      <c r="E83" s="121" t="s">
        <v>893</v>
      </c>
      <c r="F83" s="102">
        <f>Teste!C114</f>
        <v>3</v>
      </c>
      <c r="G83" s="111"/>
      <c r="I83" s="137"/>
      <c r="J83" s="125"/>
      <c r="K83" s="125"/>
      <c r="L83" s="125"/>
      <c r="M83" s="125"/>
      <c r="N83" s="125"/>
    </row>
    <row r="84" spans="1:14" ht="16" thickBot="1">
      <c r="A84" s="108"/>
      <c r="B84" s="121" t="s">
        <v>863</v>
      </c>
      <c r="C84" s="102">
        <f>Teste!C118</f>
        <v>3</v>
      </c>
      <c r="D84" s="111"/>
      <c r="E84" s="121" t="s">
        <v>894</v>
      </c>
      <c r="F84" s="102">
        <f>Teste!C122</f>
        <v>2</v>
      </c>
      <c r="G84" s="111"/>
      <c r="I84" s="125"/>
      <c r="J84" s="125"/>
      <c r="K84" s="125"/>
      <c r="L84" s="125"/>
      <c r="M84" s="125"/>
      <c r="N84" s="125"/>
    </row>
    <row r="85" spans="1:14" ht="16" thickBot="1">
      <c r="A85" s="108"/>
      <c r="B85" s="121" t="s">
        <v>864</v>
      </c>
      <c r="C85" s="102">
        <f>Teste!C133</f>
        <v>4</v>
      </c>
      <c r="D85" s="111"/>
      <c r="E85" s="121" t="s">
        <v>895</v>
      </c>
      <c r="F85" s="102">
        <f>Teste!C135</f>
        <v>3</v>
      </c>
      <c r="G85" s="111"/>
      <c r="I85" s="125"/>
      <c r="J85" s="125"/>
      <c r="K85" s="125"/>
      <c r="L85" s="125"/>
      <c r="M85" s="125"/>
      <c r="N85" s="125"/>
    </row>
    <row r="86" spans="1:14" ht="16" thickBot="1">
      <c r="A86" s="108"/>
      <c r="B86" s="121" t="s">
        <v>865</v>
      </c>
      <c r="C86" s="102">
        <f>Teste!C140</f>
        <v>3</v>
      </c>
      <c r="D86" s="111"/>
      <c r="E86" s="121" t="s">
        <v>896</v>
      </c>
      <c r="F86" s="102">
        <f>Teste!C142</f>
        <v>4</v>
      </c>
      <c r="G86" s="111"/>
      <c r="I86" s="125"/>
      <c r="J86" s="125"/>
      <c r="K86" s="125"/>
      <c r="L86" s="125"/>
      <c r="M86" s="125"/>
      <c r="N86" s="125"/>
    </row>
    <row r="87" spans="1:14" ht="16" thickBot="1">
      <c r="A87" s="108"/>
      <c r="B87" s="121" t="s">
        <v>866</v>
      </c>
      <c r="C87" s="102">
        <f>Teste!C144</f>
        <v>2</v>
      </c>
      <c r="D87" s="111"/>
      <c r="E87" s="121" t="s">
        <v>897</v>
      </c>
      <c r="F87" s="102">
        <f>Teste!C150</f>
        <v>4</v>
      </c>
      <c r="G87" s="111"/>
      <c r="I87" s="125"/>
      <c r="J87" s="125"/>
      <c r="K87" s="125"/>
      <c r="L87" s="125"/>
      <c r="M87" s="125"/>
      <c r="N87" s="125"/>
    </row>
    <row r="88" spans="1:14" ht="16" thickBot="1">
      <c r="A88" s="108"/>
      <c r="B88" s="121" t="s">
        <v>867</v>
      </c>
      <c r="C88" s="102">
        <f>Teste!C163</f>
        <v>4</v>
      </c>
      <c r="D88" s="111"/>
      <c r="E88" s="121" t="s">
        <v>898</v>
      </c>
      <c r="F88" s="102">
        <f>Teste!C153</f>
        <v>2</v>
      </c>
      <c r="G88" s="111"/>
      <c r="I88" s="45"/>
      <c r="J88" s="103"/>
      <c r="K88" s="45"/>
      <c r="L88" s="45"/>
      <c r="M88" s="45"/>
      <c r="N88" s="45"/>
    </row>
    <row r="89" spans="1:14" ht="16" thickBot="1">
      <c r="A89" s="108"/>
      <c r="B89" s="121" t="s">
        <v>868</v>
      </c>
      <c r="C89" s="102">
        <f>Teste!C181</f>
        <v>4</v>
      </c>
      <c r="D89" s="111"/>
      <c r="E89" s="121" t="s">
        <v>899</v>
      </c>
      <c r="F89" s="102">
        <f>Teste!C168</f>
        <v>2</v>
      </c>
      <c r="G89" s="111"/>
      <c r="I89" s="45"/>
      <c r="J89" s="103"/>
      <c r="K89" s="45"/>
      <c r="L89" s="45"/>
      <c r="M89" s="45"/>
      <c r="N89" s="45"/>
    </row>
    <row r="90" spans="1:14" ht="16" thickBot="1">
      <c r="A90" s="108"/>
      <c r="B90" s="121" t="s">
        <v>869</v>
      </c>
      <c r="C90" s="102">
        <f>Teste!C194</f>
        <v>2</v>
      </c>
      <c r="D90" s="111"/>
      <c r="E90" s="121" t="s">
        <v>900</v>
      </c>
      <c r="F90" s="102">
        <f>Teste!C171</f>
        <v>3</v>
      </c>
      <c r="G90" s="111"/>
      <c r="I90" s="47"/>
      <c r="J90" s="103"/>
      <c r="K90" s="45"/>
      <c r="L90" s="45"/>
      <c r="M90" s="45"/>
      <c r="N90" s="45"/>
    </row>
    <row r="91" spans="1:14" ht="16" thickBot="1">
      <c r="A91" s="108"/>
      <c r="B91" s="121" t="s">
        <v>870</v>
      </c>
      <c r="C91" s="102">
        <f>Teste!C199</f>
        <v>3</v>
      </c>
      <c r="D91" s="111"/>
      <c r="E91" s="121" t="s">
        <v>901</v>
      </c>
      <c r="F91" s="102">
        <f>Teste!C183</f>
        <v>3</v>
      </c>
      <c r="G91" s="111"/>
      <c r="I91" s="45"/>
      <c r="J91" s="103"/>
      <c r="K91" s="45"/>
      <c r="L91" s="45"/>
      <c r="M91" s="45"/>
      <c r="N91" s="45"/>
    </row>
    <row r="92" spans="1:14" ht="16" thickBot="1">
      <c r="A92" s="108"/>
      <c r="B92" s="121" t="s">
        <v>871</v>
      </c>
      <c r="C92" s="102">
        <f>Teste!C205</f>
        <v>2</v>
      </c>
      <c r="D92" s="111"/>
      <c r="E92" s="121" t="s">
        <v>902</v>
      </c>
      <c r="F92" s="102">
        <f>Teste!C200</f>
        <v>2</v>
      </c>
      <c r="G92" s="111"/>
    </row>
    <row r="93" spans="1:14" ht="16" thickBot="1">
      <c r="A93" s="108"/>
      <c r="B93" s="121" t="s">
        <v>872</v>
      </c>
      <c r="C93" s="102">
        <f>Teste!C211</f>
        <v>2</v>
      </c>
      <c r="D93" s="111"/>
      <c r="E93" s="121" t="s">
        <v>903</v>
      </c>
      <c r="F93" s="102">
        <f>Teste!C206</f>
        <v>3</v>
      </c>
      <c r="G93" s="111"/>
    </row>
    <row r="94" spans="1:14" ht="16" thickBot="1">
      <c r="A94" s="108"/>
      <c r="B94" s="121" t="s">
        <v>873</v>
      </c>
      <c r="C94" s="102">
        <f>Teste!C212</f>
        <v>3</v>
      </c>
      <c r="D94" s="111"/>
      <c r="E94" s="121" t="s">
        <v>904</v>
      </c>
      <c r="F94" s="102">
        <f>Teste!C207</f>
        <v>3</v>
      </c>
      <c r="G94" s="111"/>
    </row>
    <row r="95" spans="1:14" ht="16" thickBot="1">
      <c r="A95" s="108"/>
      <c r="B95" s="121" t="s">
        <v>874</v>
      </c>
      <c r="C95" s="102">
        <f>Teste!C235</f>
        <v>2</v>
      </c>
      <c r="D95" s="111"/>
      <c r="E95" s="121" t="s">
        <v>905</v>
      </c>
      <c r="F95" s="102">
        <f>Teste!C226</f>
        <v>4</v>
      </c>
      <c r="G95" s="111"/>
    </row>
    <row r="96" spans="1:14" ht="16" thickBot="1">
      <c r="A96" s="108"/>
      <c r="B96" s="121" t="s">
        <v>875</v>
      </c>
      <c r="C96" s="102">
        <f>Teste!C236</f>
        <v>3</v>
      </c>
      <c r="D96" s="111"/>
      <c r="E96" s="121" t="s">
        <v>906</v>
      </c>
      <c r="F96" s="102">
        <f>Teste!C227</f>
        <v>4</v>
      </c>
      <c r="G96" s="111"/>
    </row>
    <row r="97" spans="1:7" ht="16" thickBot="1">
      <c r="A97" s="108"/>
      <c r="B97" s="121" t="s">
        <v>876</v>
      </c>
      <c r="C97" s="102">
        <f>Teste!C247</f>
        <v>4</v>
      </c>
      <c r="D97" s="111"/>
      <c r="E97" s="121" t="s">
        <v>907</v>
      </c>
      <c r="F97" s="102">
        <f>Teste!C239</f>
        <v>2</v>
      </c>
      <c r="G97" s="111"/>
    </row>
    <row r="98" spans="1:7" ht="16" thickBot="1">
      <c r="A98" s="108"/>
      <c r="B98" s="121" t="s">
        <v>877</v>
      </c>
      <c r="C98" s="102">
        <f>Teste!C253</f>
        <v>4</v>
      </c>
      <c r="D98" s="111"/>
      <c r="E98" s="121" t="s">
        <v>908</v>
      </c>
      <c r="F98" s="102">
        <f>Teste!C246</f>
        <v>3</v>
      </c>
      <c r="G98" s="111"/>
    </row>
    <row r="99" spans="1:7" ht="16" thickBot="1">
      <c r="A99" s="108"/>
      <c r="B99" s="121" t="s">
        <v>878</v>
      </c>
      <c r="C99" s="102">
        <f>Teste!C256</f>
        <v>2</v>
      </c>
      <c r="D99" s="111"/>
      <c r="E99" s="121" t="s">
        <v>909</v>
      </c>
      <c r="F99" s="102">
        <f>Teste!C286</f>
        <v>5</v>
      </c>
      <c r="G99" s="111"/>
    </row>
    <row r="100" spans="1:7" ht="16" thickBot="1">
      <c r="A100" s="108"/>
      <c r="B100" s="121" t="s">
        <v>879</v>
      </c>
      <c r="C100" s="102">
        <f>Teste!C257</f>
        <v>3</v>
      </c>
      <c r="D100" s="111"/>
      <c r="E100" s="121" t="s">
        <v>910</v>
      </c>
      <c r="F100" s="102">
        <f>Teste!C289</f>
        <v>3</v>
      </c>
      <c r="G100" s="111"/>
    </row>
    <row r="101" spans="1:7" ht="16" thickBot="1">
      <c r="A101" s="108"/>
      <c r="B101" s="121" t="s">
        <v>880</v>
      </c>
      <c r="C101" s="102">
        <f>Teste!C263</f>
        <v>4</v>
      </c>
      <c r="D101" s="111"/>
      <c r="E101" s="121" t="s">
        <v>911</v>
      </c>
      <c r="F101" s="102">
        <f>Teste!C293</f>
        <v>3</v>
      </c>
      <c r="G101" s="111"/>
    </row>
    <row r="102" spans="1:7" ht="16" thickBot="1">
      <c r="A102" s="108"/>
      <c r="B102" s="121" t="s">
        <v>881</v>
      </c>
      <c r="C102" s="102">
        <f>Teste!C275</f>
        <v>2</v>
      </c>
      <c r="D102" s="111"/>
      <c r="E102" s="121" t="s">
        <v>912</v>
      </c>
      <c r="F102" s="102">
        <f>Teste!C294</f>
        <v>5</v>
      </c>
      <c r="G102" s="111"/>
    </row>
    <row r="103" spans="1:7" ht="16" thickBot="1">
      <c r="A103" s="108"/>
      <c r="B103" s="121" t="s">
        <v>882</v>
      </c>
      <c r="C103" s="102">
        <f>Teste!C296</f>
        <v>4</v>
      </c>
      <c r="D103" s="111"/>
      <c r="E103" s="121" t="s">
        <v>913</v>
      </c>
      <c r="F103" s="102">
        <f>Teste!C304</f>
        <v>2</v>
      </c>
      <c r="G103" s="111"/>
    </row>
    <row r="104" spans="1:7" ht="16" thickBot="1">
      <c r="A104" s="108"/>
      <c r="B104" s="121" t="s">
        <v>883</v>
      </c>
      <c r="C104" s="102">
        <f>Teste!C299</f>
        <v>4</v>
      </c>
      <c r="D104" s="111"/>
      <c r="E104" s="121" t="s">
        <v>914</v>
      </c>
      <c r="F104" s="102">
        <f>Teste!C317</f>
        <v>3</v>
      </c>
      <c r="G104" s="111"/>
    </row>
    <row r="105" spans="1:7" ht="16" thickBot="1">
      <c r="A105" s="108"/>
      <c r="B105" s="121" t="s">
        <v>884</v>
      </c>
      <c r="C105" s="102">
        <f>Teste!C324</f>
        <v>3</v>
      </c>
      <c r="D105" s="111"/>
      <c r="E105" s="121" t="s">
        <v>915</v>
      </c>
      <c r="F105" s="102">
        <f>Teste!C321</f>
        <v>3</v>
      </c>
      <c r="G105" s="111"/>
    </row>
    <row r="106" spans="1:7" ht="16" thickBot="1">
      <c r="A106" s="108"/>
      <c r="B106" s="121" t="s">
        <v>885</v>
      </c>
      <c r="C106" s="102">
        <f>Teste!C360</f>
        <v>2</v>
      </c>
      <c r="D106" s="111"/>
      <c r="E106" s="121" t="s">
        <v>916</v>
      </c>
      <c r="F106" s="102">
        <f>Teste!C323</f>
        <v>2</v>
      </c>
      <c r="G106" s="111"/>
    </row>
    <row r="107" spans="1:7" ht="16" thickBot="1">
      <c r="A107" s="108"/>
      <c r="B107" s="121" t="s">
        <v>886</v>
      </c>
      <c r="C107" s="102">
        <f>Teste!C363</f>
        <v>3</v>
      </c>
      <c r="D107" s="111"/>
      <c r="E107" s="121" t="s">
        <v>917</v>
      </c>
      <c r="F107" s="102">
        <f>Teste!C326</f>
        <v>2</v>
      </c>
      <c r="G107" s="111"/>
    </row>
    <row r="108" spans="1:7" ht="6" customHeight="1">
      <c r="A108" s="108"/>
      <c r="B108" s="104"/>
      <c r="C108" s="102"/>
      <c r="D108" s="111"/>
      <c r="E108" s="101"/>
      <c r="F108" s="101"/>
      <c r="G108" s="111"/>
    </row>
    <row r="109" spans="1:7" ht="7" customHeight="1">
      <c r="A109" s="108"/>
      <c r="B109" s="112"/>
      <c r="C109" s="113"/>
      <c r="D109" s="111"/>
      <c r="E109" s="111"/>
      <c r="F109" s="111"/>
      <c r="G109" s="111"/>
    </row>
    <row r="110" spans="1:7" ht="6" customHeight="1">
      <c r="B110" s="105"/>
      <c r="C110" s="102"/>
      <c r="D110" s="101"/>
      <c r="E110" s="101"/>
      <c r="F110" s="101"/>
      <c r="G110" s="101"/>
    </row>
    <row r="111" spans="1:7" ht="7" customHeight="1">
      <c r="A111" s="108"/>
      <c r="B111" s="108"/>
      <c r="C111" s="109"/>
      <c r="D111" s="108"/>
      <c r="E111" s="108"/>
      <c r="F111" s="108"/>
      <c r="G111" s="108"/>
    </row>
    <row r="112" spans="1:7" ht="52" customHeight="1" thickBot="1">
      <c r="A112" s="114"/>
      <c r="B112" s="136" t="s">
        <v>918</v>
      </c>
      <c r="C112" s="136"/>
      <c r="D112" s="110"/>
      <c r="E112" s="136" t="s">
        <v>919</v>
      </c>
      <c r="F112" s="136"/>
      <c r="G112" s="110"/>
    </row>
    <row r="113" spans="1:7" ht="7" customHeight="1" thickTop="1" thickBot="1">
      <c r="A113" s="114"/>
      <c r="B113" s="115"/>
      <c r="C113" s="115"/>
      <c r="D113" s="110"/>
      <c r="E113" s="116"/>
      <c r="F113" s="116"/>
      <c r="G113" s="110"/>
    </row>
    <row r="114" spans="1:7" ht="16" thickBot="1">
      <c r="A114" s="108"/>
      <c r="B114" s="120" t="s">
        <v>920</v>
      </c>
      <c r="C114" s="102">
        <f>Teste!C16</f>
        <v>4</v>
      </c>
      <c r="D114" s="111"/>
      <c r="E114" s="120" t="s">
        <v>950</v>
      </c>
      <c r="F114" s="102">
        <f>Teste!C11</f>
        <v>4</v>
      </c>
      <c r="G114" s="111"/>
    </row>
    <row r="115" spans="1:7" ht="16" thickBot="1">
      <c r="A115" s="108"/>
      <c r="B115" s="121" t="s">
        <v>921</v>
      </c>
      <c r="C115" s="102">
        <f>Teste!C21</f>
        <v>2</v>
      </c>
      <c r="D115" s="111"/>
      <c r="E115" s="121" t="s">
        <v>951</v>
      </c>
      <c r="F115" s="102">
        <f>Teste!C27</f>
        <v>4</v>
      </c>
      <c r="G115" s="111"/>
    </row>
    <row r="116" spans="1:7" ht="16" thickBot="1">
      <c r="A116" s="108"/>
      <c r="B116" s="121" t="s">
        <v>922</v>
      </c>
      <c r="C116" s="102">
        <f>Teste!C30</f>
        <v>3</v>
      </c>
      <c r="D116" s="111"/>
      <c r="E116" s="121" t="s">
        <v>952</v>
      </c>
      <c r="F116" s="102">
        <f>Teste!C34</f>
        <v>3</v>
      </c>
      <c r="G116" s="111"/>
    </row>
    <row r="117" spans="1:7" ht="16" thickBot="1">
      <c r="A117" s="108"/>
      <c r="B117" s="121" t="s">
        <v>923</v>
      </c>
      <c r="C117" s="102">
        <f>Teste!C35</f>
        <v>3</v>
      </c>
      <c r="D117" s="111"/>
      <c r="E117" s="121" t="s">
        <v>953</v>
      </c>
      <c r="F117" s="102">
        <f>Teste!C92</f>
        <v>3</v>
      </c>
      <c r="G117" s="111"/>
    </row>
    <row r="118" spans="1:7" ht="16" thickBot="1">
      <c r="A118" s="108"/>
      <c r="B118" s="121" t="s">
        <v>924</v>
      </c>
      <c r="C118" s="102">
        <f>Teste!C66</f>
        <v>3</v>
      </c>
      <c r="D118" s="111"/>
      <c r="E118" s="121" t="s">
        <v>954</v>
      </c>
      <c r="F118" s="102">
        <f>Teste!C104</f>
        <v>3</v>
      </c>
      <c r="G118" s="111"/>
    </row>
    <row r="119" spans="1:7" ht="16" thickBot="1">
      <c r="A119" s="108"/>
      <c r="B119" s="121" t="s">
        <v>925</v>
      </c>
      <c r="C119" s="102">
        <f>Teste!C76</f>
        <v>4</v>
      </c>
      <c r="D119" s="111"/>
      <c r="E119" s="121" t="s">
        <v>955</v>
      </c>
      <c r="F119" s="102">
        <f>Teste!C120</f>
        <v>2</v>
      </c>
      <c r="G119" s="111"/>
    </row>
    <row r="120" spans="1:7" ht="16" thickBot="1">
      <c r="A120" s="108"/>
      <c r="B120" s="121" t="s">
        <v>926</v>
      </c>
      <c r="C120" s="102">
        <f>Teste!C81</f>
        <v>3</v>
      </c>
      <c r="D120" s="111"/>
      <c r="E120" s="121" t="s">
        <v>956</v>
      </c>
      <c r="F120" s="102">
        <f>Teste!C121</f>
        <v>3</v>
      </c>
      <c r="G120" s="111"/>
    </row>
    <row r="121" spans="1:7" ht="16" thickBot="1">
      <c r="A121" s="108"/>
      <c r="B121" s="121" t="s">
        <v>927</v>
      </c>
      <c r="C121" s="102">
        <f>Teste!C90</f>
        <v>2</v>
      </c>
      <c r="D121" s="111"/>
      <c r="E121" s="121" t="s">
        <v>957</v>
      </c>
      <c r="F121" s="102">
        <f>Teste!C126</f>
        <v>4</v>
      </c>
      <c r="G121" s="111"/>
    </row>
    <row r="122" spans="1:7" ht="16" thickBot="1">
      <c r="A122" s="108"/>
      <c r="B122" s="121" t="s">
        <v>928</v>
      </c>
      <c r="C122" s="102">
        <f>Teste!C116</f>
        <v>2</v>
      </c>
      <c r="D122" s="111"/>
      <c r="E122" s="121" t="s">
        <v>958</v>
      </c>
      <c r="F122" s="102">
        <f>Teste!C129</f>
        <v>3</v>
      </c>
      <c r="G122" s="111"/>
    </row>
    <row r="123" spans="1:7" ht="16" thickBot="1">
      <c r="A123" s="108"/>
      <c r="B123" s="121" t="s">
        <v>929</v>
      </c>
      <c r="C123" s="102">
        <f>Teste!C123</f>
        <v>3</v>
      </c>
      <c r="D123" s="111"/>
      <c r="E123" s="121" t="s">
        <v>959</v>
      </c>
      <c r="F123" s="102">
        <f>Teste!C138</f>
        <v>3</v>
      </c>
      <c r="G123" s="111"/>
    </row>
    <row r="124" spans="1:7" ht="16" thickBot="1">
      <c r="A124" s="108"/>
      <c r="B124" s="121" t="s">
        <v>930</v>
      </c>
      <c r="C124" s="102">
        <f>Teste!C127</f>
        <v>3</v>
      </c>
      <c r="D124" s="111"/>
      <c r="E124" s="121" t="s">
        <v>960</v>
      </c>
      <c r="F124" s="102">
        <f>Teste!C141</f>
        <v>4</v>
      </c>
      <c r="G124" s="111"/>
    </row>
    <row r="125" spans="1:7" ht="16" thickBot="1">
      <c r="A125" s="108"/>
      <c r="B125" s="121" t="s">
        <v>931</v>
      </c>
      <c r="C125" s="102">
        <f>Teste!C154</f>
        <v>3</v>
      </c>
      <c r="D125" s="111"/>
      <c r="E125" s="121" t="s">
        <v>961</v>
      </c>
      <c r="F125" s="102">
        <f>Teste!C149</f>
        <v>5</v>
      </c>
      <c r="G125" s="111"/>
    </row>
    <row r="126" spans="1:7" ht="16" thickBot="1">
      <c r="A126" s="108"/>
      <c r="B126" s="121" t="s">
        <v>932</v>
      </c>
      <c r="C126" s="102">
        <f>Teste!C157</f>
        <v>5</v>
      </c>
      <c r="D126" s="111"/>
      <c r="E126" s="121" t="s">
        <v>962</v>
      </c>
      <c r="F126" s="102">
        <f>Teste!C164</f>
        <v>2</v>
      </c>
      <c r="G126" s="111"/>
    </row>
    <row r="127" spans="1:7" ht="16" thickBot="1">
      <c r="A127" s="108"/>
      <c r="B127" s="121" t="s">
        <v>933</v>
      </c>
      <c r="C127" s="102">
        <f>Teste!C161</f>
        <v>3</v>
      </c>
      <c r="D127" s="111"/>
      <c r="E127" s="121" t="s">
        <v>963</v>
      </c>
      <c r="F127" s="102">
        <f>Teste!C169</f>
        <v>2</v>
      </c>
      <c r="G127" s="111"/>
    </row>
    <row r="128" spans="1:7" ht="16" thickBot="1">
      <c r="A128" s="108"/>
      <c r="B128" s="121" t="s">
        <v>934</v>
      </c>
      <c r="C128" s="102">
        <f>Teste!C166</f>
        <v>2</v>
      </c>
      <c r="D128" s="111"/>
      <c r="E128" s="121" t="s">
        <v>964</v>
      </c>
      <c r="F128" s="102">
        <f>Teste!C176</f>
        <v>4</v>
      </c>
      <c r="G128" s="111"/>
    </row>
    <row r="129" spans="1:7" ht="16" thickBot="1">
      <c r="A129" s="108"/>
      <c r="B129" s="121" t="s">
        <v>935</v>
      </c>
      <c r="C129" s="102">
        <f>Teste!C167</f>
        <v>3</v>
      </c>
      <c r="D129" s="111"/>
      <c r="E129" s="121" t="s">
        <v>965</v>
      </c>
      <c r="F129" s="102">
        <f>Teste!C177</f>
        <v>3</v>
      </c>
      <c r="G129" s="111"/>
    </row>
    <row r="130" spans="1:7" ht="16" thickBot="1">
      <c r="A130" s="108"/>
      <c r="B130" s="121" t="s">
        <v>936</v>
      </c>
      <c r="C130" s="102">
        <f>Teste!C195</f>
        <v>4</v>
      </c>
      <c r="D130" s="111"/>
      <c r="E130" s="121" t="s">
        <v>966</v>
      </c>
      <c r="F130" s="102">
        <f>Teste!C214</f>
        <v>3</v>
      </c>
      <c r="G130" s="111"/>
    </row>
    <row r="131" spans="1:7" ht="16" thickBot="1">
      <c r="A131" s="108"/>
      <c r="B131" s="121" t="s">
        <v>937</v>
      </c>
      <c r="C131" s="102">
        <f>Teste!C196</f>
        <v>3</v>
      </c>
      <c r="D131" s="111"/>
      <c r="E131" s="121" t="s">
        <v>967</v>
      </c>
      <c r="F131" s="102">
        <f>Teste!C217</f>
        <v>2</v>
      </c>
      <c r="G131" s="111"/>
    </row>
    <row r="132" spans="1:7" ht="16" thickBot="1">
      <c r="A132" s="108"/>
      <c r="B132" s="121" t="s">
        <v>938</v>
      </c>
      <c r="C132" s="102">
        <f>Teste!C198</f>
        <v>3</v>
      </c>
      <c r="D132" s="111"/>
      <c r="E132" s="121" t="s">
        <v>968</v>
      </c>
      <c r="F132" s="102">
        <f>Teste!C218</f>
        <v>3</v>
      </c>
      <c r="G132" s="111"/>
    </row>
    <row r="133" spans="1:7" ht="16" thickBot="1">
      <c r="A133" s="108"/>
      <c r="B133" s="121" t="s">
        <v>939</v>
      </c>
      <c r="C133" s="102">
        <f>Teste!C201</f>
        <v>1</v>
      </c>
      <c r="D133" s="111"/>
      <c r="E133" s="121" t="s">
        <v>969</v>
      </c>
      <c r="F133" s="102">
        <f>Teste!C248</f>
        <v>3</v>
      </c>
      <c r="G133" s="111"/>
    </row>
    <row r="134" spans="1:7" ht="16" thickBot="1">
      <c r="A134" s="108"/>
      <c r="B134" s="121" t="s">
        <v>940</v>
      </c>
      <c r="C134" s="102">
        <f>Teste!C202</f>
        <v>2</v>
      </c>
      <c r="D134" s="111"/>
      <c r="E134" s="121" t="s">
        <v>970</v>
      </c>
      <c r="F134" s="102">
        <f>Teste!C249</f>
        <v>3</v>
      </c>
      <c r="G134" s="111"/>
    </row>
    <row r="135" spans="1:7" ht="16" thickBot="1">
      <c r="A135" s="108"/>
      <c r="B135" s="121" t="s">
        <v>941</v>
      </c>
      <c r="C135" s="102">
        <f>Teste!C209</f>
        <v>3</v>
      </c>
      <c r="D135" s="111"/>
      <c r="E135" s="121" t="s">
        <v>971</v>
      </c>
      <c r="F135" s="102">
        <f>Teste!C269</f>
        <v>4</v>
      </c>
      <c r="G135" s="111"/>
    </row>
    <row r="136" spans="1:7" ht="16" thickBot="1">
      <c r="A136" s="108"/>
      <c r="B136" s="121" t="s">
        <v>942</v>
      </c>
      <c r="C136" s="102">
        <f>Teste!C213</f>
        <v>4</v>
      </c>
      <c r="D136" s="111"/>
      <c r="E136" s="121" t="s">
        <v>972</v>
      </c>
      <c r="F136" s="102">
        <f>Teste!C276</f>
        <v>4</v>
      </c>
      <c r="G136" s="111"/>
    </row>
    <row r="137" spans="1:7" ht="16" thickBot="1">
      <c r="A137" s="108"/>
      <c r="B137" s="121" t="s">
        <v>943</v>
      </c>
      <c r="C137" s="102">
        <f>Teste!C216</f>
        <v>3</v>
      </c>
      <c r="D137" s="111"/>
      <c r="E137" s="121" t="s">
        <v>973</v>
      </c>
      <c r="F137" s="102">
        <f>Teste!C297</f>
        <v>4</v>
      </c>
      <c r="G137" s="111"/>
    </row>
    <row r="138" spans="1:7" ht="16" thickBot="1">
      <c r="A138" s="108"/>
      <c r="B138" s="121" t="s">
        <v>944</v>
      </c>
      <c r="C138" s="102">
        <f>Teste!C224</f>
        <v>2</v>
      </c>
      <c r="D138" s="111"/>
      <c r="E138" s="121" t="s">
        <v>974</v>
      </c>
      <c r="F138" s="102">
        <f>Teste!C298</f>
        <v>2</v>
      </c>
      <c r="G138" s="111"/>
    </row>
    <row r="139" spans="1:7" ht="16" thickBot="1">
      <c r="A139" s="108"/>
      <c r="B139" s="121" t="s">
        <v>945</v>
      </c>
      <c r="C139" s="102">
        <f>Teste!C244</f>
        <v>4</v>
      </c>
      <c r="D139" s="111"/>
      <c r="E139" s="121" t="s">
        <v>975</v>
      </c>
      <c r="F139" s="102">
        <f>Teste!C331</f>
        <v>2</v>
      </c>
      <c r="G139" s="111"/>
    </row>
    <row r="140" spans="1:7" ht="16" thickBot="1">
      <c r="A140" s="108"/>
      <c r="B140" s="121" t="s">
        <v>946</v>
      </c>
      <c r="C140" s="102">
        <f>Teste!C287</f>
        <v>4</v>
      </c>
      <c r="D140" s="111"/>
      <c r="E140" s="121" t="s">
        <v>976</v>
      </c>
      <c r="F140" s="102">
        <f>Teste!C334</f>
        <v>4</v>
      </c>
      <c r="G140" s="111"/>
    </row>
    <row r="141" spans="1:7" ht="16" thickBot="1">
      <c r="A141" s="108"/>
      <c r="B141" s="121" t="s">
        <v>947</v>
      </c>
      <c r="C141" s="102">
        <f>Teste!C314</f>
        <v>4</v>
      </c>
      <c r="D141" s="111"/>
      <c r="E141" s="121" t="s">
        <v>977</v>
      </c>
      <c r="F141" s="102">
        <f>Teste!C345</f>
        <v>3</v>
      </c>
      <c r="G141" s="111"/>
    </row>
    <row r="142" spans="1:7" ht="16" thickBot="1">
      <c r="A142" s="108"/>
      <c r="B142" s="121" t="s">
        <v>948</v>
      </c>
      <c r="C142" s="102">
        <f>Teste!C314</f>
        <v>4</v>
      </c>
      <c r="D142" s="111"/>
      <c r="E142" s="121" t="s">
        <v>978</v>
      </c>
      <c r="F142" s="102">
        <f>Teste!C358</f>
        <v>3</v>
      </c>
      <c r="G142" s="111"/>
    </row>
    <row r="143" spans="1:7" ht="16" thickBot="1">
      <c r="A143" s="108"/>
      <c r="B143" s="121" t="s">
        <v>949</v>
      </c>
      <c r="C143" s="102">
        <f>Teste!C367</f>
        <v>2</v>
      </c>
      <c r="D143" s="111"/>
      <c r="E143" s="121" t="s">
        <v>979</v>
      </c>
      <c r="F143" s="102">
        <f>Teste!C370</f>
        <v>4</v>
      </c>
      <c r="G143" s="111"/>
    </row>
    <row r="144" spans="1:7" ht="4" customHeight="1">
      <c r="A144" s="108"/>
      <c r="B144" s="104"/>
      <c r="C144" s="102"/>
      <c r="D144" s="111"/>
      <c r="E144" s="101"/>
      <c r="F144" s="101"/>
      <c r="G144" s="111"/>
    </row>
    <row r="145" spans="1:7" ht="6" customHeight="1">
      <c r="A145" s="108"/>
      <c r="B145" s="112"/>
      <c r="C145" s="113"/>
      <c r="D145" s="111"/>
      <c r="E145" s="111"/>
      <c r="F145" s="111"/>
      <c r="G145" s="111"/>
    </row>
    <row r="146" spans="1:7" ht="6" customHeight="1"/>
    <row r="147" spans="1:7" ht="8" customHeight="1">
      <c r="A147" s="108"/>
      <c r="B147" s="108"/>
      <c r="C147" s="109"/>
      <c r="D147" s="108"/>
      <c r="E147" s="108"/>
      <c r="F147" s="108"/>
      <c r="G147" s="108"/>
    </row>
    <row r="148" spans="1:7" ht="66" customHeight="1" thickBot="1">
      <c r="A148" s="114"/>
      <c r="B148" s="136" t="s">
        <v>980</v>
      </c>
      <c r="C148" s="136"/>
      <c r="D148" s="110"/>
      <c r="E148" s="136" t="s">
        <v>981</v>
      </c>
      <c r="F148" s="136"/>
      <c r="G148" s="110"/>
    </row>
    <row r="149" spans="1:7" ht="7" customHeight="1" thickTop="1" thickBot="1">
      <c r="A149" s="114"/>
      <c r="B149" s="115"/>
      <c r="C149" s="115"/>
      <c r="D149" s="110"/>
      <c r="E149" s="116"/>
      <c r="F149" s="116"/>
      <c r="G149" s="110"/>
    </row>
    <row r="150" spans="1:7" ht="16" thickBot="1">
      <c r="A150" s="108"/>
      <c r="B150" s="120" t="s">
        <v>982</v>
      </c>
      <c r="C150" s="102">
        <f>Teste!C20</f>
        <v>3</v>
      </c>
      <c r="D150" s="111"/>
      <c r="E150" s="120" t="s">
        <v>1012</v>
      </c>
      <c r="F150" s="102">
        <f>Teste!C31</f>
        <v>4</v>
      </c>
      <c r="G150" s="111"/>
    </row>
    <row r="151" spans="1:7" ht="16" thickBot="1">
      <c r="A151" s="108"/>
      <c r="B151" s="121" t="s">
        <v>983</v>
      </c>
      <c r="C151" s="102">
        <f>Teste!C39</f>
        <v>3</v>
      </c>
      <c r="D151" s="111"/>
      <c r="E151" s="121" t="s">
        <v>1013</v>
      </c>
      <c r="F151" s="102">
        <f>Teste!C37</f>
        <v>3</v>
      </c>
      <c r="G151" s="111"/>
    </row>
    <row r="152" spans="1:7" ht="16" thickBot="1">
      <c r="A152" s="108"/>
      <c r="B152" s="121" t="s">
        <v>984</v>
      </c>
      <c r="C152" s="102">
        <f>Teste!C41</f>
        <v>4</v>
      </c>
      <c r="D152" s="111"/>
      <c r="E152" s="121" t="s">
        <v>1014</v>
      </c>
      <c r="F152" s="102">
        <f>Teste!C47</f>
        <v>4</v>
      </c>
      <c r="G152" s="111"/>
    </row>
    <row r="153" spans="1:7" ht="16" thickBot="1">
      <c r="A153" s="108"/>
      <c r="B153" s="121" t="s">
        <v>985</v>
      </c>
      <c r="C153" s="102">
        <f>Teste!C42</f>
        <v>3</v>
      </c>
      <c r="D153" s="111"/>
      <c r="E153" s="121" t="s">
        <v>1015</v>
      </c>
      <c r="F153" s="102">
        <f>Teste!C51</f>
        <v>4</v>
      </c>
      <c r="G153" s="111"/>
    </row>
    <row r="154" spans="1:7" ht="16" thickBot="1">
      <c r="A154" s="108"/>
      <c r="B154" s="121" t="s">
        <v>986</v>
      </c>
      <c r="C154" s="102">
        <f>Teste!C49</f>
        <v>3</v>
      </c>
      <c r="D154" s="111"/>
      <c r="E154" s="121" t="s">
        <v>1016</v>
      </c>
      <c r="F154" s="102">
        <f>Teste!C53</f>
        <v>2</v>
      </c>
      <c r="G154" s="111"/>
    </row>
    <row r="155" spans="1:7" ht="16" thickBot="1">
      <c r="A155" s="108"/>
      <c r="B155" s="121" t="s">
        <v>987</v>
      </c>
      <c r="C155" s="102">
        <f>Teste!C58</f>
        <v>3</v>
      </c>
      <c r="D155" s="111"/>
      <c r="E155" s="121" t="s">
        <v>1017</v>
      </c>
      <c r="F155" s="102">
        <f>Teste!C55</f>
        <v>3</v>
      </c>
      <c r="G155" s="111"/>
    </row>
    <row r="156" spans="1:7" ht="16" thickBot="1">
      <c r="A156" s="108"/>
      <c r="B156" s="121" t="s">
        <v>988</v>
      </c>
      <c r="C156" s="102">
        <f>Teste!C65</f>
        <v>3</v>
      </c>
      <c r="D156" s="111"/>
      <c r="E156" s="121" t="s">
        <v>1018</v>
      </c>
      <c r="F156" s="102">
        <f>Teste!C57</f>
        <v>3</v>
      </c>
      <c r="G156" s="111"/>
    </row>
    <row r="157" spans="1:7" ht="16" thickBot="1">
      <c r="A157" s="108"/>
      <c r="B157" s="121" t="s">
        <v>989</v>
      </c>
      <c r="C157" s="102">
        <f>Teste!C80</f>
        <v>2</v>
      </c>
      <c r="D157" s="111"/>
      <c r="E157" s="121" t="s">
        <v>1019</v>
      </c>
      <c r="F157" s="102">
        <f>Teste!C69</f>
        <v>4</v>
      </c>
      <c r="G157" s="111"/>
    </row>
    <row r="158" spans="1:7" ht="16" thickBot="1">
      <c r="A158" s="108"/>
      <c r="B158" s="121" t="s">
        <v>990</v>
      </c>
      <c r="C158" s="102">
        <f>Teste!C113</f>
        <v>3</v>
      </c>
      <c r="D158" s="111"/>
      <c r="E158" s="121" t="s">
        <v>1020</v>
      </c>
      <c r="F158" s="102">
        <f>Teste!C82</f>
        <v>2</v>
      </c>
      <c r="G158" s="111"/>
    </row>
    <row r="159" spans="1:7" ht="16" thickBot="1">
      <c r="A159" s="108"/>
      <c r="B159" s="121" t="s">
        <v>991</v>
      </c>
      <c r="C159" s="102">
        <f>Teste!C117</f>
        <v>4</v>
      </c>
      <c r="D159" s="111"/>
      <c r="E159" s="121" t="s">
        <v>1021</v>
      </c>
      <c r="F159" s="102">
        <f>Teste!C101</f>
        <v>5</v>
      </c>
      <c r="G159" s="111"/>
    </row>
    <row r="160" spans="1:7" ht="16" thickBot="1">
      <c r="A160" s="108"/>
      <c r="B160" s="121" t="s">
        <v>992</v>
      </c>
      <c r="C160" s="102">
        <f>Teste!C131</f>
        <v>2</v>
      </c>
      <c r="D160" s="111"/>
      <c r="E160" s="121" t="s">
        <v>1022</v>
      </c>
      <c r="F160" s="102">
        <f>Teste!C106</f>
        <v>3</v>
      </c>
      <c r="G160" s="111"/>
    </row>
    <row r="161" spans="1:7" ht="16" thickBot="1">
      <c r="A161" s="108"/>
      <c r="B161" s="121" t="s">
        <v>993</v>
      </c>
      <c r="C161" s="102">
        <f>Teste!C184</f>
        <v>3</v>
      </c>
      <c r="D161" s="111"/>
      <c r="E161" s="121" t="s">
        <v>1023</v>
      </c>
      <c r="F161" s="102">
        <f>Teste!C128</f>
        <v>3</v>
      </c>
      <c r="G161" s="111"/>
    </row>
    <row r="162" spans="1:7" ht="16" thickBot="1">
      <c r="A162" s="108"/>
      <c r="B162" s="121" t="s">
        <v>994</v>
      </c>
      <c r="C162" s="102">
        <f>Teste!C188</f>
        <v>5</v>
      </c>
      <c r="D162" s="111"/>
      <c r="E162" s="121" t="s">
        <v>1024</v>
      </c>
      <c r="F162" s="102">
        <f>Teste!C143</f>
        <v>4</v>
      </c>
      <c r="G162" s="111"/>
    </row>
    <row r="163" spans="1:7" ht="16" thickBot="1">
      <c r="A163" s="108"/>
      <c r="B163" s="121" t="s">
        <v>995</v>
      </c>
      <c r="C163" s="102">
        <f>Teste!C168</f>
        <v>2</v>
      </c>
      <c r="D163" s="111"/>
      <c r="E163" s="121" t="s">
        <v>1025</v>
      </c>
      <c r="F163" s="102">
        <f>Teste!C170</f>
        <v>3</v>
      </c>
      <c r="G163" s="111"/>
    </row>
    <row r="164" spans="1:7" ht="16" thickBot="1">
      <c r="A164" s="108"/>
      <c r="B164" s="121" t="s">
        <v>996</v>
      </c>
      <c r="C164" s="102">
        <f>Teste!C231</f>
        <v>3</v>
      </c>
      <c r="D164" s="111"/>
      <c r="E164" s="121" t="s">
        <v>1026</v>
      </c>
      <c r="F164" s="102">
        <f>Teste!C175</f>
        <v>3</v>
      </c>
      <c r="G164" s="111"/>
    </row>
    <row r="165" spans="1:7" ht="16" thickBot="1">
      <c r="A165" s="108"/>
      <c r="B165" s="121" t="s">
        <v>997</v>
      </c>
      <c r="C165" s="102">
        <f>Teste!C233</f>
        <v>3</v>
      </c>
      <c r="D165" s="111"/>
      <c r="E165" s="121" t="s">
        <v>1027</v>
      </c>
      <c r="F165" s="102">
        <f>Teste!C189</f>
        <v>5</v>
      </c>
      <c r="G165" s="111"/>
    </row>
    <row r="166" spans="1:7" ht="16" thickBot="1">
      <c r="A166" s="108"/>
      <c r="B166" s="121" t="s">
        <v>998</v>
      </c>
      <c r="C166" s="102">
        <f>Teste!C261</f>
        <v>3</v>
      </c>
      <c r="D166" s="111"/>
      <c r="E166" s="121" t="s">
        <v>1028</v>
      </c>
      <c r="F166" s="102">
        <f>Teste!C222</f>
        <v>2</v>
      </c>
      <c r="G166" s="111"/>
    </row>
    <row r="167" spans="1:7" ht="16" thickBot="1">
      <c r="A167" s="108"/>
      <c r="B167" s="121" t="s">
        <v>999</v>
      </c>
      <c r="C167" s="102">
        <f>Teste!C266</f>
        <v>4</v>
      </c>
      <c r="D167" s="111"/>
      <c r="E167" s="121" t="s">
        <v>1029</v>
      </c>
      <c r="F167" s="102">
        <f>Teste!C228</f>
        <v>3</v>
      </c>
      <c r="G167" s="111"/>
    </row>
    <row r="168" spans="1:7" ht="16" thickBot="1">
      <c r="A168" s="108"/>
      <c r="B168" s="121" t="s">
        <v>1000</v>
      </c>
      <c r="C168" s="102">
        <f>Teste!C268</f>
        <v>3</v>
      </c>
      <c r="D168" s="111"/>
      <c r="E168" s="121" t="s">
        <v>1030</v>
      </c>
      <c r="F168" s="102">
        <f>Teste!C238</f>
        <v>2</v>
      </c>
      <c r="G168" s="111"/>
    </row>
    <row r="169" spans="1:7" ht="16" thickBot="1">
      <c r="A169" s="108"/>
      <c r="B169" s="121" t="s">
        <v>1001</v>
      </c>
      <c r="C169" s="102">
        <f>Teste!C270</f>
        <v>3</v>
      </c>
      <c r="D169" s="111"/>
      <c r="E169" s="121" t="s">
        <v>1031</v>
      </c>
      <c r="F169" s="102">
        <f>Teste!C245</f>
        <v>2</v>
      </c>
      <c r="G169" s="111"/>
    </row>
    <row r="170" spans="1:7" ht="16" thickBot="1">
      <c r="A170" s="108"/>
      <c r="B170" s="121" t="s">
        <v>1002</v>
      </c>
      <c r="C170" s="102">
        <f>Teste!C271</f>
        <v>3</v>
      </c>
      <c r="D170" s="111"/>
      <c r="E170" s="121" t="s">
        <v>1032</v>
      </c>
      <c r="F170" s="102">
        <f>Teste!C265</f>
        <v>3</v>
      </c>
      <c r="G170" s="111"/>
    </row>
    <row r="171" spans="1:7" ht="16" thickBot="1">
      <c r="A171" s="108"/>
      <c r="B171" s="121" t="s">
        <v>1003</v>
      </c>
      <c r="C171" s="102">
        <f>Teste!C274</f>
        <v>2</v>
      </c>
      <c r="D171" s="111"/>
      <c r="E171" s="121" t="s">
        <v>1033</v>
      </c>
      <c r="F171" s="102">
        <f>Teste!C272</f>
        <v>3</v>
      </c>
      <c r="G171" s="111"/>
    </row>
    <row r="172" spans="1:7" ht="16" thickBot="1">
      <c r="A172" s="108"/>
      <c r="B172" s="121" t="s">
        <v>1004</v>
      </c>
      <c r="C172" s="102">
        <f>Teste!C278</f>
        <v>4</v>
      </c>
      <c r="D172" s="111"/>
      <c r="E172" s="121" t="s">
        <v>1034</v>
      </c>
      <c r="F172" s="102">
        <f>Teste!C273</f>
        <v>2</v>
      </c>
      <c r="G172" s="111"/>
    </row>
    <row r="173" spans="1:7" ht="16" thickBot="1">
      <c r="A173" s="108"/>
      <c r="B173" s="121" t="s">
        <v>1005</v>
      </c>
      <c r="C173" s="102">
        <f>Teste!C279</f>
        <v>4</v>
      </c>
      <c r="D173" s="111"/>
      <c r="E173" s="121" t="s">
        <v>1035</v>
      </c>
      <c r="F173" s="102">
        <f>Teste!C295</f>
        <v>4</v>
      </c>
      <c r="G173" s="111"/>
    </row>
    <row r="174" spans="1:7" ht="16" thickBot="1">
      <c r="A174" s="108"/>
      <c r="B174" s="121" t="s">
        <v>1006</v>
      </c>
      <c r="C174" s="102">
        <f>Teste!C282</f>
        <v>2</v>
      </c>
      <c r="D174" s="111"/>
      <c r="E174" s="121" t="s">
        <v>1036</v>
      </c>
      <c r="F174" s="102">
        <f>Teste!C301</f>
        <v>4</v>
      </c>
      <c r="G174" s="111"/>
    </row>
    <row r="175" spans="1:7" ht="16" thickBot="1">
      <c r="A175" s="108"/>
      <c r="B175" s="121" t="s">
        <v>1007</v>
      </c>
      <c r="C175" s="102">
        <f>Teste!C285</f>
        <v>4</v>
      </c>
      <c r="D175" s="111"/>
      <c r="E175" s="121" t="s">
        <v>1037</v>
      </c>
      <c r="F175" s="102">
        <f>Teste!C307</f>
        <v>3</v>
      </c>
      <c r="G175" s="111"/>
    </row>
    <row r="176" spans="1:7" ht="16" thickBot="1">
      <c r="A176" s="108"/>
      <c r="B176" s="121" t="s">
        <v>1008</v>
      </c>
      <c r="C176" s="102">
        <f>Teste!C303</f>
        <v>3</v>
      </c>
      <c r="D176" s="111"/>
      <c r="E176" s="121" t="s">
        <v>1038</v>
      </c>
      <c r="F176" s="102">
        <f>Teste!C308</f>
        <v>3</v>
      </c>
      <c r="G176" s="111"/>
    </row>
    <row r="177" spans="1:7" ht="16" thickBot="1">
      <c r="A177" s="108"/>
      <c r="B177" s="121" t="s">
        <v>1009</v>
      </c>
      <c r="C177" s="102">
        <f>Teste!C335</f>
        <v>3</v>
      </c>
      <c r="D177" s="111"/>
      <c r="E177" s="121" t="s">
        <v>1039</v>
      </c>
      <c r="F177" s="102">
        <f>Teste!C316</f>
        <v>3</v>
      </c>
      <c r="G177" s="111"/>
    </row>
    <row r="178" spans="1:7" ht="16" thickBot="1">
      <c r="A178" s="108"/>
      <c r="B178" s="121" t="s">
        <v>1010</v>
      </c>
      <c r="C178" s="102">
        <f>Teste!C339</f>
        <v>1</v>
      </c>
      <c r="D178" s="111"/>
      <c r="E178" s="121" t="s">
        <v>1040</v>
      </c>
      <c r="F178" s="102">
        <f>Teste!C348</f>
        <v>4</v>
      </c>
      <c r="G178" s="111"/>
    </row>
    <row r="179" spans="1:7" ht="16" thickBot="1">
      <c r="A179" s="108"/>
      <c r="B179" s="121" t="s">
        <v>1011</v>
      </c>
      <c r="C179" s="102">
        <f>Teste!C341</f>
        <v>3</v>
      </c>
      <c r="D179" s="111"/>
      <c r="E179" s="121" t="s">
        <v>1041</v>
      </c>
      <c r="F179" s="102">
        <f>Teste!C350</f>
        <v>4</v>
      </c>
      <c r="G179" s="111"/>
    </row>
    <row r="180" spans="1:7" ht="15">
      <c r="A180" s="108"/>
      <c r="B180" s="104"/>
      <c r="C180" s="102"/>
      <c r="D180" s="111"/>
      <c r="E180" s="101"/>
      <c r="F180" s="101"/>
      <c r="G180" s="111"/>
    </row>
    <row r="181" spans="1:7" ht="6" customHeight="1">
      <c r="A181" s="108"/>
      <c r="B181" s="112"/>
      <c r="C181" s="113"/>
      <c r="D181" s="111"/>
      <c r="E181" s="111"/>
      <c r="F181" s="111"/>
      <c r="G181" s="111"/>
    </row>
    <row r="182" spans="1:7" ht="4" customHeight="1">
      <c r="B182" s="105"/>
      <c r="C182" s="102"/>
      <c r="D182" s="101"/>
      <c r="E182" s="101"/>
      <c r="F182" s="101"/>
      <c r="G182" s="101"/>
    </row>
    <row r="183" spans="1:7" ht="5" customHeight="1">
      <c r="A183" s="108"/>
      <c r="B183" s="108"/>
      <c r="C183" s="109"/>
      <c r="D183" s="108"/>
      <c r="E183" s="108"/>
      <c r="F183" s="108"/>
      <c r="G183" s="108"/>
    </row>
    <row r="184" spans="1:7" ht="51" customHeight="1" thickBot="1">
      <c r="A184" s="114"/>
      <c r="B184" s="136" t="s">
        <v>1072</v>
      </c>
      <c r="C184" s="136"/>
      <c r="D184" s="110"/>
      <c r="E184" s="136" t="s">
        <v>1073</v>
      </c>
      <c r="F184" s="136"/>
      <c r="G184" s="110"/>
    </row>
    <row r="185" spans="1:7" ht="7" customHeight="1" thickTop="1" thickBot="1">
      <c r="A185" s="114"/>
      <c r="B185" s="115"/>
      <c r="C185" s="115"/>
      <c r="D185" s="110"/>
      <c r="E185" s="116"/>
      <c r="F185" s="116"/>
      <c r="G185" s="110"/>
    </row>
    <row r="186" spans="1:7" ht="16" thickBot="1">
      <c r="A186" s="108"/>
      <c r="B186" s="120" t="s">
        <v>1042</v>
      </c>
      <c r="C186" s="102">
        <f>Teste!C15</f>
        <v>3</v>
      </c>
      <c r="D186" s="111"/>
      <c r="E186" s="120" t="s">
        <v>1074</v>
      </c>
      <c r="F186" s="102">
        <f>Teste!C13</f>
        <v>3</v>
      </c>
      <c r="G186" s="111"/>
    </row>
    <row r="187" spans="1:7" ht="16" thickBot="1">
      <c r="A187" s="108"/>
      <c r="B187" s="121" t="s">
        <v>1043</v>
      </c>
      <c r="C187" s="102">
        <f>Teste!C43</f>
        <v>3</v>
      </c>
      <c r="D187" s="111"/>
      <c r="E187" s="121" t="s">
        <v>1075</v>
      </c>
      <c r="F187" s="102">
        <f>Teste!C25</f>
        <v>3</v>
      </c>
      <c r="G187" s="111"/>
    </row>
    <row r="188" spans="1:7" ht="16" thickBot="1">
      <c r="A188" s="108"/>
      <c r="B188" s="121" t="s">
        <v>1044</v>
      </c>
      <c r="C188" s="102">
        <f>Teste!C46</f>
        <v>3</v>
      </c>
      <c r="D188" s="111"/>
      <c r="E188" s="121" t="s">
        <v>1076</v>
      </c>
      <c r="F188" s="102">
        <f>Teste!C33</f>
        <v>4</v>
      </c>
      <c r="G188" s="111"/>
    </row>
    <row r="189" spans="1:7" ht="16" thickBot="1">
      <c r="A189" s="108"/>
      <c r="B189" s="121" t="s">
        <v>1045</v>
      </c>
      <c r="C189" s="102">
        <f>Teste!C87</f>
        <v>3</v>
      </c>
      <c r="D189" s="111"/>
      <c r="E189" s="121" t="s">
        <v>1077</v>
      </c>
      <c r="F189" s="102">
        <f>Teste!C84</f>
        <v>4</v>
      </c>
      <c r="G189" s="111"/>
    </row>
    <row r="190" spans="1:7" ht="16" thickBot="1">
      <c r="A190" s="108"/>
      <c r="B190" s="121" t="s">
        <v>1046</v>
      </c>
      <c r="C190" s="102">
        <f>Teste!C119</f>
        <v>2</v>
      </c>
      <c r="D190" s="111"/>
      <c r="E190" s="121" t="s">
        <v>1078</v>
      </c>
      <c r="F190" s="102">
        <f>Teste!C110</f>
        <v>4</v>
      </c>
      <c r="G190" s="111"/>
    </row>
    <row r="191" spans="1:7" ht="16" thickBot="1">
      <c r="A191" s="108"/>
      <c r="B191" s="121" t="s">
        <v>1047</v>
      </c>
      <c r="C191" s="102">
        <f>Teste!C196</f>
        <v>3</v>
      </c>
      <c r="D191" s="111"/>
      <c r="E191" s="121" t="s">
        <v>1079</v>
      </c>
      <c r="F191" s="102">
        <f>Teste!C130</f>
        <v>3</v>
      </c>
      <c r="G191" s="111"/>
    </row>
    <row r="192" spans="1:7" ht="16" thickBot="1">
      <c r="A192" s="108"/>
      <c r="B192" s="121" t="s">
        <v>1048</v>
      </c>
      <c r="C192" s="102">
        <f>Teste!C132</f>
        <v>2</v>
      </c>
      <c r="D192" s="111"/>
      <c r="E192" s="121" t="s">
        <v>1080</v>
      </c>
      <c r="F192" s="102">
        <f>Teste!C136</f>
        <v>3</v>
      </c>
      <c r="G192" s="111"/>
    </row>
    <row r="193" spans="1:7" ht="16" thickBot="1">
      <c r="A193" s="108"/>
      <c r="B193" s="121" t="s">
        <v>1049</v>
      </c>
      <c r="C193" s="102">
        <f>Teste!C151</f>
        <v>3</v>
      </c>
      <c r="D193" s="111"/>
      <c r="E193" s="121" t="s">
        <v>1081</v>
      </c>
      <c r="F193" s="102">
        <f>Teste!C145</f>
        <v>3</v>
      </c>
      <c r="G193" s="111"/>
    </row>
    <row r="194" spans="1:7" ht="16" thickBot="1">
      <c r="A194" s="108"/>
      <c r="B194" s="121" t="s">
        <v>1050</v>
      </c>
      <c r="C194" s="102">
        <f>Teste!C156</f>
        <v>5</v>
      </c>
      <c r="D194" s="111"/>
      <c r="E194" s="121" t="s">
        <v>1082</v>
      </c>
      <c r="F194" s="102">
        <f>Teste!C147</f>
        <v>3</v>
      </c>
      <c r="G194" s="111"/>
    </row>
    <row r="195" spans="1:7" ht="16" thickBot="1">
      <c r="A195" s="108"/>
      <c r="B195" s="121" t="s">
        <v>1051</v>
      </c>
      <c r="C195" s="102">
        <f>Teste!C220</f>
        <v>4</v>
      </c>
      <c r="D195" s="111"/>
      <c r="E195" s="121" t="s">
        <v>1083</v>
      </c>
      <c r="F195" s="102">
        <f>Teste!C148</f>
        <v>4</v>
      </c>
      <c r="G195" s="111"/>
    </row>
    <row r="196" spans="1:7" ht="16" thickBot="1">
      <c r="A196" s="108"/>
      <c r="B196" s="121" t="s">
        <v>1052</v>
      </c>
      <c r="C196" s="102">
        <f>Teste!C221</f>
        <v>3</v>
      </c>
      <c r="D196" s="111"/>
      <c r="E196" s="121" t="s">
        <v>1084</v>
      </c>
      <c r="F196" s="102">
        <f>Teste!C162</f>
        <v>2</v>
      </c>
      <c r="G196" s="111"/>
    </row>
    <row r="197" spans="1:7" ht="16" thickBot="1">
      <c r="A197" s="108"/>
      <c r="B197" s="121" t="s">
        <v>1053</v>
      </c>
      <c r="C197" s="102">
        <f>Teste!C223</f>
        <v>2</v>
      </c>
      <c r="D197" s="111"/>
      <c r="E197" s="121" t="s">
        <v>1085</v>
      </c>
      <c r="F197" s="102">
        <f>Teste!C173</f>
        <v>5</v>
      </c>
      <c r="G197" s="111"/>
    </row>
    <row r="198" spans="1:7" ht="16" thickBot="1">
      <c r="A198" s="108"/>
      <c r="B198" s="121" t="s">
        <v>1054</v>
      </c>
      <c r="C198" s="102">
        <f>Teste!C229</f>
        <v>3</v>
      </c>
      <c r="D198" s="111"/>
      <c r="E198" s="121" t="s">
        <v>1086</v>
      </c>
      <c r="F198" s="102">
        <f>Teste!C179</f>
        <v>4</v>
      </c>
      <c r="G198" s="111"/>
    </row>
    <row r="199" spans="1:7" ht="16" thickBot="1">
      <c r="A199" s="108"/>
      <c r="B199" s="121" t="s">
        <v>1055</v>
      </c>
      <c r="C199" s="102">
        <f>Teste!C230</f>
        <v>2</v>
      </c>
      <c r="D199" s="111"/>
      <c r="E199" s="121" t="s">
        <v>869</v>
      </c>
      <c r="F199" s="102">
        <f>Teste!C193</f>
        <v>3</v>
      </c>
      <c r="G199" s="111"/>
    </row>
    <row r="200" spans="1:7" ht="16" thickBot="1">
      <c r="A200" s="108"/>
      <c r="B200" s="121" t="s">
        <v>1056</v>
      </c>
      <c r="C200" s="102">
        <f>Teste!C240</f>
        <v>2</v>
      </c>
      <c r="D200" s="111"/>
      <c r="E200" s="121" t="s">
        <v>1087</v>
      </c>
      <c r="F200" s="102">
        <f>Teste!C197</f>
        <v>2</v>
      </c>
      <c r="G200" s="111"/>
    </row>
    <row r="201" spans="1:7" ht="16" thickBot="1">
      <c r="A201" s="108"/>
      <c r="B201" s="121" t="s">
        <v>1057</v>
      </c>
      <c r="C201" s="102">
        <f>Teste!C260</f>
        <v>3</v>
      </c>
      <c r="D201" s="111"/>
      <c r="E201" s="121" t="s">
        <v>1088</v>
      </c>
      <c r="F201" s="102">
        <f>Teste!C219</f>
        <v>3</v>
      </c>
      <c r="G201" s="111"/>
    </row>
    <row r="202" spans="1:7" ht="16" thickBot="1">
      <c r="A202" s="108"/>
      <c r="B202" s="121" t="s">
        <v>1058</v>
      </c>
      <c r="C202" s="102">
        <f>Teste!C288</f>
        <v>2</v>
      </c>
      <c r="D202" s="111"/>
      <c r="E202" s="121" t="s">
        <v>1089</v>
      </c>
      <c r="F202" s="102">
        <f>Teste!C237</f>
        <v>3</v>
      </c>
      <c r="G202" s="111"/>
    </row>
    <row r="203" spans="1:7" ht="16" thickBot="1">
      <c r="A203" s="108"/>
      <c r="B203" s="121" t="s">
        <v>1059</v>
      </c>
      <c r="C203" s="102">
        <f>Teste!C300</f>
        <v>3</v>
      </c>
      <c r="D203" s="111"/>
      <c r="E203" s="121" t="s">
        <v>1090</v>
      </c>
      <c r="F203" s="102">
        <f>Teste!C251</f>
        <v>5</v>
      </c>
      <c r="G203" s="111"/>
    </row>
    <row r="204" spans="1:7" ht="16" thickBot="1">
      <c r="A204" s="108"/>
      <c r="B204" s="121" t="s">
        <v>1060</v>
      </c>
      <c r="C204" s="102">
        <f>Teste!C305</f>
        <v>4</v>
      </c>
      <c r="D204" s="111"/>
      <c r="E204" s="121" t="s">
        <v>1091</v>
      </c>
      <c r="F204" s="102">
        <f>Teste!C255</f>
        <v>3</v>
      </c>
      <c r="G204" s="111"/>
    </row>
    <row r="205" spans="1:7" ht="16" thickBot="1">
      <c r="A205" s="108"/>
      <c r="B205" s="121" t="s">
        <v>1061</v>
      </c>
      <c r="C205" s="102">
        <f>Teste!C318</f>
        <v>5</v>
      </c>
      <c r="D205" s="111"/>
      <c r="E205" s="121" t="s">
        <v>1092</v>
      </c>
      <c r="F205" s="102">
        <f>Teste!C262</f>
        <v>3</v>
      </c>
      <c r="G205" s="111"/>
    </row>
    <row r="206" spans="1:7" ht="16" thickBot="1">
      <c r="A206" s="108"/>
      <c r="B206" s="121" t="s">
        <v>1062</v>
      </c>
      <c r="C206" s="102">
        <f>Teste!C319</f>
        <v>4</v>
      </c>
      <c r="D206" s="111"/>
      <c r="E206" s="121" t="s">
        <v>1093</v>
      </c>
      <c r="F206" s="102">
        <f>Teste!C281</f>
        <v>3</v>
      </c>
      <c r="G206" s="111"/>
    </row>
    <row r="207" spans="1:7" ht="16" thickBot="1">
      <c r="A207" s="108"/>
      <c r="B207" s="121" t="s">
        <v>1063</v>
      </c>
      <c r="C207" s="102">
        <f>Teste!C325</f>
        <v>3</v>
      </c>
      <c r="D207" s="111"/>
      <c r="E207" s="121" t="s">
        <v>1094</v>
      </c>
      <c r="F207" s="102">
        <f>Teste!C292</f>
        <v>3</v>
      </c>
      <c r="G207" s="111"/>
    </row>
    <row r="208" spans="1:7" ht="16" thickBot="1">
      <c r="A208" s="108"/>
      <c r="B208" s="121" t="s">
        <v>1064</v>
      </c>
      <c r="C208" s="102">
        <f>Teste!C327</f>
        <v>3</v>
      </c>
      <c r="D208" s="111"/>
      <c r="E208" s="121" t="s">
        <v>1095</v>
      </c>
      <c r="F208" s="102">
        <f>Teste!C311</f>
        <v>3</v>
      </c>
      <c r="G208" s="111"/>
    </row>
    <row r="209" spans="1:7" ht="16" thickBot="1">
      <c r="A209" s="108"/>
      <c r="B209" s="121" t="s">
        <v>1065</v>
      </c>
      <c r="C209" s="102">
        <f>Teste!C328</f>
        <v>4</v>
      </c>
      <c r="D209" s="111"/>
      <c r="E209" s="121" t="s">
        <v>1096</v>
      </c>
      <c r="F209" s="102">
        <f>Teste!C320</f>
        <v>2</v>
      </c>
      <c r="G209" s="111"/>
    </row>
    <row r="210" spans="1:7" ht="16" thickBot="1">
      <c r="A210" s="108"/>
      <c r="B210" s="121" t="s">
        <v>1066</v>
      </c>
      <c r="C210" s="102">
        <f>Teste!C329</f>
        <v>3</v>
      </c>
      <c r="D210" s="111"/>
      <c r="E210" s="121" t="s">
        <v>1097</v>
      </c>
      <c r="F210" s="102">
        <f>Teste!C333</f>
        <v>3</v>
      </c>
      <c r="G210" s="111"/>
    </row>
    <row r="211" spans="1:7" ht="16" thickBot="1">
      <c r="A211" s="108"/>
      <c r="B211" s="121" t="s">
        <v>1067</v>
      </c>
      <c r="C211" s="102">
        <f>Teste!C330</f>
        <v>3</v>
      </c>
      <c r="D211" s="111"/>
      <c r="E211" s="121" t="s">
        <v>1098</v>
      </c>
      <c r="F211" s="102">
        <f>Teste!C336</f>
        <v>3</v>
      </c>
      <c r="G211" s="111"/>
    </row>
    <row r="212" spans="1:7" ht="16" thickBot="1">
      <c r="A212" s="108"/>
      <c r="B212" s="121" t="s">
        <v>1068</v>
      </c>
      <c r="C212" s="102">
        <f>Teste!C349</f>
        <v>3</v>
      </c>
      <c r="D212" s="111"/>
      <c r="E212" s="121" t="s">
        <v>1099</v>
      </c>
      <c r="F212" s="102">
        <f>Teste!C353</f>
        <v>3</v>
      </c>
      <c r="G212" s="111"/>
    </row>
    <row r="213" spans="1:7" ht="16" thickBot="1">
      <c r="A213" s="108"/>
      <c r="B213" s="121" t="s">
        <v>1069</v>
      </c>
      <c r="C213" s="102">
        <f>Teste!C355</f>
        <v>3</v>
      </c>
      <c r="D213" s="111"/>
      <c r="E213" s="121" t="s">
        <v>1100</v>
      </c>
      <c r="F213" s="102">
        <f>Teste!C357</f>
        <v>3</v>
      </c>
      <c r="G213" s="111"/>
    </row>
    <row r="214" spans="1:7" ht="16" thickBot="1">
      <c r="A214" s="108"/>
      <c r="B214" s="121" t="s">
        <v>1070</v>
      </c>
      <c r="C214" s="102">
        <f>Teste!C356</f>
        <v>5</v>
      </c>
      <c r="D214" s="111"/>
      <c r="E214" s="121" t="s">
        <v>1101</v>
      </c>
      <c r="F214" s="102">
        <f>Teste!C368</f>
        <v>3</v>
      </c>
      <c r="G214" s="111"/>
    </row>
    <row r="215" spans="1:7" ht="16" thickBot="1">
      <c r="A215" s="108"/>
      <c r="B215" s="121" t="s">
        <v>1071</v>
      </c>
      <c r="C215" s="102">
        <f>Teste!C362</f>
        <v>3</v>
      </c>
      <c r="D215" s="111"/>
      <c r="E215" s="121" t="s">
        <v>1102</v>
      </c>
      <c r="F215" s="102">
        <f>Teste!C369</f>
        <v>4</v>
      </c>
      <c r="G215" s="111"/>
    </row>
    <row r="216" spans="1:7" ht="5" customHeight="1">
      <c r="A216" s="108"/>
      <c r="B216" s="104"/>
      <c r="C216" s="102"/>
      <c r="D216" s="111"/>
      <c r="E216" s="101"/>
      <c r="F216" s="101"/>
      <c r="G216" s="111"/>
    </row>
    <row r="217" spans="1:7" ht="6" customHeight="1">
      <c r="A217" s="108"/>
      <c r="B217" s="112"/>
      <c r="C217" s="113"/>
      <c r="D217" s="111"/>
      <c r="E217" s="111"/>
      <c r="F217" s="111"/>
      <c r="G217" s="111"/>
    </row>
    <row r="218" spans="1:7" ht="5" customHeight="1"/>
  </sheetData>
  <mergeCells count="18">
    <mergeCell ref="B148:C148"/>
    <mergeCell ref="E148:F148"/>
    <mergeCell ref="B184:C184"/>
    <mergeCell ref="E184:F184"/>
    <mergeCell ref="B2:F2"/>
    <mergeCell ref="B40:C40"/>
    <mergeCell ref="E40:F40"/>
    <mergeCell ref="B76:C76"/>
    <mergeCell ref="E76:F76"/>
    <mergeCell ref="B112:C112"/>
    <mergeCell ref="E112:F112"/>
    <mergeCell ref="I86:N86"/>
    <mergeCell ref="I87:N87"/>
    <mergeCell ref="B4:C4"/>
    <mergeCell ref="E4:F4"/>
    <mergeCell ref="I83:N83"/>
    <mergeCell ref="I84:N84"/>
    <mergeCell ref="I85:N85"/>
  </mergeCells>
  <phoneticPr fontId="37" type="noConversion"/>
  <conditionalFormatting sqref="C6:C38 C74">
    <cfRule type="dataBar" priority="16">
      <dataBar>
        <cfvo type="num" val="0"/>
        <cfvo type="num" val="5"/>
        <color theme="9" tint="0.39997558519241921"/>
      </dataBar>
      <extLst>
        <ext xmlns:x14="http://schemas.microsoft.com/office/spreadsheetml/2009/9/main" uri="{B025F937-C7B1-47D3-B67F-A62EFF666E3E}">
          <x14:id>{D754DB80-AC35-9543-A12A-DDD31BC47B22}</x14:id>
        </ext>
      </extLst>
    </cfRule>
  </conditionalFormatting>
  <conditionalFormatting sqref="F6:F35">
    <cfRule type="dataBar" priority="15">
      <dataBar>
        <cfvo type="num" val="0"/>
        <cfvo type="num" val="5"/>
        <color theme="9" tint="0.39997558519241921"/>
      </dataBar>
      <extLst>
        <ext xmlns:x14="http://schemas.microsoft.com/office/spreadsheetml/2009/9/main" uri="{B025F937-C7B1-47D3-B67F-A62EFF666E3E}">
          <x14:id>{4035813E-2613-5F46-A02C-ECA26B41FEB5}</x14:id>
        </ext>
      </extLst>
    </cfRule>
  </conditionalFormatting>
  <conditionalFormatting sqref="C42:C73">
    <cfRule type="dataBar" priority="14">
      <dataBar>
        <cfvo type="num" val="0"/>
        <cfvo type="num" val="5"/>
        <color theme="9" tint="0.39997558519241921"/>
      </dataBar>
      <extLst>
        <ext xmlns:x14="http://schemas.microsoft.com/office/spreadsheetml/2009/9/main" uri="{B025F937-C7B1-47D3-B67F-A62EFF666E3E}">
          <x14:id>{3B9ED40C-2683-D54B-9A75-27220CB923B4}</x14:id>
        </ext>
      </extLst>
    </cfRule>
  </conditionalFormatting>
  <conditionalFormatting sqref="F42:F71">
    <cfRule type="dataBar" priority="13">
      <dataBar>
        <cfvo type="num" val="0"/>
        <cfvo type="num" val="5"/>
        <color theme="9" tint="0.39997558519241921"/>
      </dataBar>
      <extLst>
        <ext xmlns:x14="http://schemas.microsoft.com/office/spreadsheetml/2009/9/main" uri="{B025F937-C7B1-47D3-B67F-A62EFF666E3E}">
          <x14:id>{67067657-B33A-E840-A7EF-1F85417C5B69}</x14:id>
        </ext>
      </extLst>
    </cfRule>
  </conditionalFormatting>
  <conditionalFormatting sqref="C78:C110">
    <cfRule type="dataBar" priority="12">
      <dataBar>
        <cfvo type="num" val="0"/>
        <cfvo type="num" val="5"/>
        <color theme="9" tint="0.39997558519241921"/>
      </dataBar>
      <extLst>
        <ext xmlns:x14="http://schemas.microsoft.com/office/spreadsheetml/2009/9/main" uri="{B025F937-C7B1-47D3-B67F-A62EFF666E3E}">
          <x14:id>{E52D3B66-E980-7447-B782-DE65732948EE}</x14:id>
        </ext>
      </extLst>
    </cfRule>
  </conditionalFormatting>
  <conditionalFormatting sqref="F78:F107">
    <cfRule type="dataBar" priority="11">
      <dataBar>
        <cfvo type="num" val="0"/>
        <cfvo type="num" val="5"/>
        <color theme="9" tint="0.39997558519241921"/>
      </dataBar>
      <extLst>
        <ext xmlns:x14="http://schemas.microsoft.com/office/spreadsheetml/2009/9/main" uri="{B025F937-C7B1-47D3-B67F-A62EFF666E3E}">
          <x14:id>{31CA9BD2-3469-9141-BD68-3A5B206FD080}</x14:id>
        </ext>
      </extLst>
    </cfRule>
  </conditionalFormatting>
  <conditionalFormatting sqref="C114:C145">
    <cfRule type="dataBar" priority="10">
      <dataBar>
        <cfvo type="num" val="0"/>
        <cfvo type="num" val="5"/>
        <color theme="9" tint="0.39997558519241921"/>
      </dataBar>
      <extLst>
        <ext xmlns:x14="http://schemas.microsoft.com/office/spreadsheetml/2009/9/main" uri="{B025F937-C7B1-47D3-B67F-A62EFF666E3E}">
          <x14:id>{75198606-4D3E-344B-990F-C930811D425B}</x14:id>
        </ext>
      </extLst>
    </cfRule>
  </conditionalFormatting>
  <conditionalFormatting sqref="F114:F143">
    <cfRule type="dataBar" priority="9">
      <dataBar>
        <cfvo type="num" val="0"/>
        <cfvo type="num" val="5"/>
        <color theme="9" tint="0.39997558519241921"/>
      </dataBar>
      <extLst>
        <ext xmlns:x14="http://schemas.microsoft.com/office/spreadsheetml/2009/9/main" uri="{B025F937-C7B1-47D3-B67F-A62EFF666E3E}">
          <x14:id>{14638CCC-37DC-7A49-829A-05ADB7EF5C44}</x14:id>
        </ext>
      </extLst>
    </cfRule>
  </conditionalFormatting>
  <conditionalFormatting sqref="C150:C182">
    <cfRule type="dataBar" priority="8">
      <dataBar>
        <cfvo type="num" val="0"/>
        <cfvo type="num" val="5"/>
        <color theme="9" tint="0.39997558519241921"/>
      </dataBar>
      <extLst>
        <ext xmlns:x14="http://schemas.microsoft.com/office/spreadsheetml/2009/9/main" uri="{B025F937-C7B1-47D3-B67F-A62EFF666E3E}">
          <x14:id>{B72D798B-6FE1-854F-B734-CFD2B5E60D14}</x14:id>
        </ext>
      </extLst>
    </cfRule>
  </conditionalFormatting>
  <conditionalFormatting sqref="F150:F179">
    <cfRule type="dataBar" priority="7">
      <dataBar>
        <cfvo type="num" val="0"/>
        <cfvo type="num" val="5"/>
        <color theme="9" tint="0.39997558519241921"/>
      </dataBar>
      <extLst>
        <ext xmlns:x14="http://schemas.microsoft.com/office/spreadsheetml/2009/9/main" uri="{B025F937-C7B1-47D3-B67F-A62EFF666E3E}">
          <x14:id>{14E7D82B-3260-8A4F-B8DE-E70BB2848058}</x14:id>
        </ext>
      </extLst>
    </cfRule>
  </conditionalFormatting>
  <conditionalFormatting sqref="C186:C217">
    <cfRule type="dataBar" priority="6">
      <dataBar>
        <cfvo type="num" val="0"/>
        <cfvo type="num" val="5"/>
        <color theme="9" tint="0.39997558519241921"/>
      </dataBar>
      <extLst>
        <ext xmlns:x14="http://schemas.microsoft.com/office/spreadsheetml/2009/9/main" uri="{B025F937-C7B1-47D3-B67F-A62EFF666E3E}">
          <x14:id>{3D1185DD-3B7B-584A-BA79-CE52DA5F082C}</x14:id>
        </ext>
      </extLst>
    </cfRule>
  </conditionalFormatting>
  <conditionalFormatting sqref="F186:F215">
    <cfRule type="dataBar" priority="5">
      <dataBar>
        <cfvo type="num" val="0"/>
        <cfvo type="num" val="5"/>
        <color theme="9" tint="0.39997558519241921"/>
      </dataBar>
      <extLst>
        <ext xmlns:x14="http://schemas.microsoft.com/office/spreadsheetml/2009/9/main" uri="{B025F937-C7B1-47D3-B67F-A62EFF666E3E}">
          <x14:id>{D82BA1B6-8721-794D-80E3-5EEDBA121592}</x14:id>
        </ext>
      </extLst>
    </cfRule>
  </conditionalFormatting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54DB80-AC35-9543-A12A-DDD31BC47B22}">
            <x14:dataBar minLength="0" maxLength="100" gradient="0" axisPosition="none">
              <x14:cfvo type="num">
                <xm:f>0</xm:f>
              </x14:cfvo>
              <x14:cfvo type="num">
                <xm:f>5</xm:f>
              </x14:cfvo>
              <x14:negativeFillColor theme="9" tint="0.59999389629810485"/>
            </x14:dataBar>
          </x14:cfRule>
          <xm:sqref>C6:C38 C74</xm:sqref>
        </x14:conditionalFormatting>
        <x14:conditionalFormatting xmlns:xm="http://schemas.microsoft.com/office/excel/2006/main">
          <x14:cfRule type="dataBar" id="{4035813E-2613-5F46-A02C-ECA26B41FEB5}">
            <x14:dataBar minLength="0" maxLength="100" gradient="0" axisPosition="none">
              <x14:cfvo type="num">
                <xm:f>0</xm:f>
              </x14:cfvo>
              <x14:cfvo type="num">
                <xm:f>5</xm:f>
              </x14:cfvo>
              <x14:negativeFillColor theme="9" tint="0.59999389629810485"/>
            </x14:dataBar>
          </x14:cfRule>
          <xm:sqref>F6:F35</xm:sqref>
        </x14:conditionalFormatting>
        <x14:conditionalFormatting xmlns:xm="http://schemas.microsoft.com/office/excel/2006/main">
          <x14:cfRule type="dataBar" id="{3B9ED40C-2683-D54B-9A75-27220CB923B4}">
            <x14:dataBar minLength="0" maxLength="100" gradient="0" axisPosition="none">
              <x14:cfvo type="num">
                <xm:f>0</xm:f>
              </x14:cfvo>
              <x14:cfvo type="num">
                <xm:f>5</xm:f>
              </x14:cfvo>
              <x14:negativeFillColor theme="9" tint="0.59999389629810485"/>
            </x14:dataBar>
          </x14:cfRule>
          <xm:sqref>C42:C73</xm:sqref>
        </x14:conditionalFormatting>
        <x14:conditionalFormatting xmlns:xm="http://schemas.microsoft.com/office/excel/2006/main">
          <x14:cfRule type="dataBar" id="{67067657-B33A-E840-A7EF-1F85417C5B69}">
            <x14:dataBar minLength="0" maxLength="100" gradient="0" axisPosition="none">
              <x14:cfvo type="num">
                <xm:f>0</xm:f>
              </x14:cfvo>
              <x14:cfvo type="num">
                <xm:f>5</xm:f>
              </x14:cfvo>
              <x14:negativeFillColor theme="9" tint="0.59999389629810485"/>
            </x14:dataBar>
          </x14:cfRule>
          <xm:sqref>F42:F71</xm:sqref>
        </x14:conditionalFormatting>
        <x14:conditionalFormatting xmlns:xm="http://schemas.microsoft.com/office/excel/2006/main">
          <x14:cfRule type="dataBar" id="{E52D3B66-E980-7447-B782-DE65732948EE}">
            <x14:dataBar minLength="0" maxLength="100" gradient="0" axisPosition="none">
              <x14:cfvo type="num">
                <xm:f>0</xm:f>
              </x14:cfvo>
              <x14:cfvo type="num">
                <xm:f>5</xm:f>
              </x14:cfvo>
              <x14:negativeFillColor theme="9" tint="0.59999389629810485"/>
            </x14:dataBar>
          </x14:cfRule>
          <xm:sqref>C78:C110</xm:sqref>
        </x14:conditionalFormatting>
        <x14:conditionalFormatting xmlns:xm="http://schemas.microsoft.com/office/excel/2006/main">
          <x14:cfRule type="dataBar" id="{31CA9BD2-3469-9141-BD68-3A5B206FD080}">
            <x14:dataBar minLength="0" maxLength="100" gradient="0" axisPosition="none">
              <x14:cfvo type="num">
                <xm:f>0</xm:f>
              </x14:cfvo>
              <x14:cfvo type="num">
                <xm:f>5</xm:f>
              </x14:cfvo>
              <x14:negativeFillColor theme="9" tint="0.59999389629810485"/>
            </x14:dataBar>
          </x14:cfRule>
          <xm:sqref>F78:F107</xm:sqref>
        </x14:conditionalFormatting>
        <x14:conditionalFormatting xmlns:xm="http://schemas.microsoft.com/office/excel/2006/main">
          <x14:cfRule type="dataBar" id="{75198606-4D3E-344B-990F-C930811D425B}">
            <x14:dataBar minLength="0" maxLength="100" gradient="0" axisPosition="none">
              <x14:cfvo type="num">
                <xm:f>0</xm:f>
              </x14:cfvo>
              <x14:cfvo type="num">
                <xm:f>5</xm:f>
              </x14:cfvo>
              <x14:negativeFillColor theme="9" tint="0.59999389629810485"/>
            </x14:dataBar>
          </x14:cfRule>
          <xm:sqref>C114:C145</xm:sqref>
        </x14:conditionalFormatting>
        <x14:conditionalFormatting xmlns:xm="http://schemas.microsoft.com/office/excel/2006/main">
          <x14:cfRule type="dataBar" id="{14638CCC-37DC-7A49-829A-05ADB7EF5C44}">
            <x14:dataBar minLength="0" maxLength="100" gradient="0" axisPosition="none">
              <x14:cfvo type="num">
                <xm:f>0</xm:f>
              </x14:cfvo>
              <x14:cfvo type="num">
                <xm:f>5</xm:f>
              </x14:cfvo>
              <x14:negativeFillColor theme="9" tint="0.59999389629810485"/>
            </x14:dataBar>
          </x14:cfRule>
          <xm:sqref>F114:F143</xm:sqref>
        </x14:conditionalFormatting>
        <x14:conditionalFormatting xmlns:xm="http://schemas.microsoft.com/office/excel/2006/main">
          <x14:cfRule type="dataBar" id="{B72D798B-6FE1-854F-B734-CFD2B5E60D14}">
            <x14:dataBar minLength="0" maxLength="100" gradient="0" axisPosition="none">
              <x14:cfvo type="num">
                <xm:f>0</xm:f>
              </x14:cfvo>
              <x14:cfvo type="num">
                <xm:f>5</xm:f>
              </x14:cfvo>
              <x14:negativeFillColor theme="9" tint="0.59999389629810485"/>
            </x14:dataBar>
          </x14:cfRule>
          <xm:sqref>C150:C182</xm:sqref>
        </x14:conditionalFormatting>
        <x14:conditionalFormatting xmlns:xm="http://schemas.microsoft.com/office/excel/2006/main">
          <x14:cfRule type="dataBar" id="{14E7D82B-3260-8A4F-B8DE-E70BB2848058}">
            <x14:dataBar minLength="0" maxLength="100" gradient="0" axisPosition="none">
              <x14:cfvo type="num">
                <xm:f>0</xm:f>
              </x14:cfvo>
              <x14:cfvo type="num">
                <xm:f>5</xm:f>
              </x14:cfvo>
              <x14:negativeFillColor theme="9" tint="0.59999389629810485"/>
            </x14:dataBar>
          </x14:cfRule>
          <xm:sqref>F150:F179</xm:sqref>
        </x14:conditionalFormatting>
        <x14:conditionalFormatting xmlns:xm="http://schemas.microsoft.com/office/excel/2006/main">
          <x14:cfRule type="dataBar" id="{3D1185DD-3B7B-584A-BA79-CE52DA5F082C}">
            <x14:dataBar minLength="0" maxLength="100" gradient="0" axisPosition="none">
              <x14:cfvo type="num">
                <xm:f>0</xm:f>
              </x14:cfvo>
              <x14:cfvo type="num">
                <xm:f>5</xm:f>
              </x14:cfvo>
              <x14:negativeFillColor theme="9" tint="0.59999389629810485"/>
            </x14:dataBar>
          </x14:cfRule>
          <xm:sqref>C186:C217</xm:sqref>
        </x14:conditionalFormatting>
        <x14:conditionalFormatting xmlns:xm="http://schemas.microsoft.com/office/excel/2006/main">
          <x14:cfRule type="dataBar" id="{D82BA1B6-8721-794D-80E3-5EEDBA121592}">
            <x14:dataBar minLength="0" maxLength="100" gradient="0" axisPosition="none">
              <x14:cfvo type="num">
                <xm:f>0</xm:f>
              </x14:cfvo>
              <x14:cfvo type="num">
                <xm:f>5</xm:f>
              </x14:cfvo>
              <x14:negativeFillColor theme="9" tint="0.59999389629810485"/>
            </x14:dataBar>
          </x14:cfRule>
          <xm:sqref>F186:F215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19" zoomScale="200" zoomScaleNormal="200" zoomScalePageLayoutView="200" workbookViewId="0">
      <selection activeCell="B31" sqref="B31"/>
    </sheetView>
  </sheetViews>
  <sheetFormatPr baseColWidth="10" defaultColWidth="11.5" defaultRowHeight="14" x14ac:dyDescent="0"/>
  <cols>
    <col min="1" max="1" width="14.6640625" customWidth="1"/>
    <col min="2" max="2" width="7.33203125" style="1" customWidth="1"/>
    <col min="3" max="3" width="6" customWidth="1"/>
    <col min="4" max="15" width="5.5" customWidth="1"/>
  </cols>
  <sheetData>
    <row r="1" spans="1:16" ht="15" thickBot="1">
      <c r="D1" t="s">
        <v>314</v>
      </c>
    </row>
    <row r="2" spans="1:16" ht="15" thickBot="1">
      <c r="A2">
        <f>30*12</f>
        <v>360</v>
      </c>
      <c r="B2" s="1" t="s">
        <v>313</v>
      </c>
      <c r="C2" s="27" t="s">
        <v>310</v>
      </c>
      <c r="D2" s="28" t="s">
        <v>311</v>
      </c>
      <c r="E2" s="27" t="s">
        <v>310</v>
      </c>
      <c r="F2" s="29" t="s">
        <v>311</v>
      </c>
      <c r="G2" s="66" t="s">
        <v>312</v>
      </c>
    </row>
    <row r="3" spans="1:16">
      <c r="A3" t="s">
        <v>295</v>
      </c>
      <c r="B3" s="9">
        <f>Teste!C22+Teste!C44+Teste!C52+Teste!C56+Teste!C59+Teste!C61+Teste!C64+Teste!C71+Teste!C134+Teste!C137+Teste!C146+Teste!C152+Teste!C159+Teste!C172+Teste!C182+Teste!C203+Teste!C204+Teste!C208+Teste!C225+Teste!C241+Teste!C243+Teste!C284+Teste!C302+Teste!C306+Teste!C312+Teste!C313+Teste!C342+Teste!C344+Teste!C352+Teste!C366</f>
        <v>84</v>
      </c>
      <c r="C3" s="6">
        <f>COUNTIF('Cotejo 1'!D$5:D$34, "sim")</f>
        <v>0</v>
      </c>
      <c r="D3" s="6">
        <f>COUNTIF('Cotejo 1'!D$5:D$34, "não")</f>
        <v>0</v>
      </c>
      <c r="E3" s="6">
        <f>COUNTIF('Cotejo 1'!E$5:E$34, "sim")</f>
        <v>0</v>
      </c>
      <c r="F3" s="6">
        <f>COUNTIF('Cotejo 1'!E$5:E$34, "não")</f>
        <v>0</v>
      </c>
      <c r="G3" s="6">
        <f>COUNTIF('Cotejo 1'!E$5:E$34, "dedutível")</f>
        <v>0</v>
      </c>
      <c r="P3" t="s">
        <v>310</v>
      </c>
    </row>
    <row r="4" spans="1:16">
      <c r="A4" t="s">
        <v>296</v>
      </c>
      <c r="B4" s="9">
        <f>Teste!C12+Teste!C17+Teste!C19+Teste!C23+Teste!C26+Teste!C40+Teste!C77+Teste!C78+Teste!C88+Teste!C89+Teste!C91+Teste!C94+Teste!C96+Teste!C97+Teste!C99+Teste!C103+Teste!C109+Teste!C112+Teste!C125+Teste!C174+Teste!C180+Teste!C185+Teste!C234+Teste!C259+Teste!C280+Teste!C283+Teste!C310+Teste!C337+Teste!C338+Teste!C351</f>
        <v>100</v>
      </c>
      <c r="C4" s="6">
        <f>COUNTIF('Cotejo 2'!D$5:D$34, "sim")</f>
        <v>0</v>
      </c>
      <c r="D4" s="6">
        <f>COUNTIF('Cotejo 2'!D$5:D$34, "não")</f>
        <v>0</v>
      </c>
      <c r="E4" s="6">
        <f>COUNTIF('Cotejo 2'!E$5:E$34, "sim")</f>
        <v>0</v>
      </c>
      <c r="F4" s="6">
        <f>COUNTIF('Cotejo 2'!E$5:E$34, "não")</f>
        <v>0</v>
      </c>
      <c r="G4" s="6">
        <f>COUNTIF('Cotejo 2'!E$5:E$34, "dedutível")</f>
        <v>0</v>
      </c>
      <c r="P4" t="s">
        <v>311</v>
      </c>
    </row>
    <row r="5" spans="1:16">
      <c r="A5" t="s">
        <v>297</v>
      </c>
      <c r="B5" s="9">
        <f>Teste!C14+Teste!C29+Teste!C45+Teste!C48+Teste!C50+Teste!C54+Teste!C60+Teste!C63+Teste!C67+Teste!C68+Teste!C70+Teste!C72+Teste!C73+Teste!C74+Teste!C100+Teste!C115+Teste!C158+Teste!C178+Teste!C187+Teste!C192+Teste!C232+Teste!C254+Teste!C258+Teste!C277+Teste!C309+Teste!C322+Teste!C340+Teste!C354+Teste!C364+Teste!C365</f>
        <v>106</v>
      </c>
      <c r="C5" s="6">
        <f>COUNTIF('Cotejo 3'!D$5:D$34, "sim")</f>
        <v>0</v>
      </c>
      <c r="D5" s="6">
        <f>COUNTIF('Cotejo 3'!D$5:D$34, "não")</f>
        <v>0</v>
      </c>
      <c r="E5" s="6">
        <f>COUNTIF('Cotejo 3'!E$5:E$34, "sim")</f>
        <v>0</v>
      </c>
      <c r="F5" s="6">
        <f>COUNTIF('Cotejo 3'!E$5:E$34, "não")</f>
        <v>0</v>
      </c>
      <c r="G5" s="6">
        <f>COUNTIF('Cotejo 3'!E$5:E$34, "dedutível")</f>
        <v>0</v>
      </c>
    </row>
    <row r="6" spans="1:16">
      <c r="A6" t="s">
        <v>298</v>
      </c>
      <c r="B6" s="9">
        <f>Teste!C28+Teste!C79+Teste!C83+Teste!C85+Teste!C86+Teste!C93+Teste!C95+Teste!C107+Teste!C111+Teste!C139+Teste!C155+Teste!C160+Teste!C165+Teste!C186+Teste!C190+Teste!C210+Teste!C215+Teste!C242+Teste!C250+Teste!C252+Teste!C264+Teste!C267+Teste!C290+Teste!C291+Teste!C315+Teste!C332+Teste!C346+Teste!C347+Teste!C359+Teste!C361</f>
        <v>99</v>
      </c>
      <c r="C6" s="6">
        <f>COUNTIF('Cotejo 4'!D$5:D$34, "sim")</f>
        <v>0</v>
      </c>
      <c r="D6" s="6">
        <f>COUNTIF('Cotejo 4'!D$5:D$34, "não")</f>
        <v>0</v>
      </c>
      <c r="E6" s="6">
        <f>COUNTIF('Cotejo 4'!E$5:E$34, "sim")</f>
        <v>0</v>
      </c>
      <c r="F6" s="6">
        <f>COUNTIF('Cotejo 4'!E$5:E$34, "não")</f>
        <v>0</v>
      </c>
      <c r="G6" s="6">
        <f>COUNTIF('Cotejo 4'!E$5:E$34, "dedutível")</f>
        <v>0</v>
      </c>
      <c r="P6" t="s">
        <v>310</v>
      </c>
    </row>
    <row r="7" spans="1:16">
      <c r="A7" t="s">
        <v>299</v>
      </c>
      <c r="B7" s="9">
        <f>Teste!C20+Teste!C39+Teste!C41+Teste!C42+Teste!C49+Teste!C58+Teste!C65+Teste!C80+Teste!C113+Teste!C117+Teste!C131+Teste!C184+Teste!C188+Teste!C191+Teste!C231+Teste!C233+Teste!C261+Teste!C266+Teste!C268+Teste!C270+Teste!C271+Teste!C274+Teste!C278+Teste!C279+Teste!C282+Teste!C285+Teste!C303+Teste!C335+Teste!C339+Teste!C341</f>
        <v>91</v>
      </c>
      <c r="C7" s="6">
        <f>COUNTIF('Cotejo 5'!D$5:D$34, "sim")</f>
        <v>0</v>
      </c>
      <c r="D7" s="6">
        <f>COUNTIF('Cotejo 5'!D$5:D$34, "não")</f>
        <v>0</v>
      </c>
      <c r="E7" s="6">
        <f>COUNTIF('Cotejo 5'!E$5:E$34, "sim")</f>
        <v>0</v>
      </c>
      <c r="F7" s="6">
        <f>COUNTIF('Cotejo 5'!E$5:E$34, "não")</f>
        <v>0</v>
      </c>
      <c r="G7" s="6">
        <f>COUNTIF('Cotejo 5'!E$5:E$34, "dedutível")</f>
        <v>0</v>
      </c>
      <c r="P7" t="s">
        <v>311</v>
      </c>
    </row>
    <row r="8" spans="1:16">
      <c r="A8" t="s">
        <v>300</v>
      </c>
      <c r="B8" s="9">
        <f>Teste!C24+Teste!C32+Teste!C62+Teste!C75+Teste!C102+Teste!C108+Teste!C118+Teste!C133+Teste!C140+Teste!C144+Teste!C163+Teste!C181+Teste!C194+Teste!C199+Teste!C205+Teste!C211+Teste!C212+Teste!C235+Teste!C236+Teste!C247+Teste!C253+Teste!C256+Teste!C257+Teste!C263+Teste!C275+Teste!C296+Teste!C299+Teste!C324+Teste!C360+Teste!C363</f>
        <v>92</v>
      </c>
      <c r="C8" s="6">
        <f>COUNTIF('Cotejo 6'!D$5:D$34, "sim")</f>
        <v>0</v>
      </c>
      <c r="D8" s="6">
        <f>COUNTIF('Cotejo 6'!D$5:D$34, "não")</f>
        <v>0</v>
      </c>
      <c r="E8" s="6">
        <f>COUNTIF('Cotejo 6'!E$5:E$34, "sim")</f>
        <v>0</v>
      </c>
      <c r="F8" s="6">
        <f>COUNTIF('Cotejo 6'!E$5:E$34, "não")</f>
        <v>0</v>
      </c>
      <c r="G8" s="6">
        <f>COUNTIF('Cotejo 6'!E$5:E$34, "dedutível")</f>
        <v>0</v>
      </c>
      <c r="P8" t="s">
        <v>312</v>
      </c>
    </row>
    <row r="9" spans="1:16">
      <c r="A9" t="s">
        <v>301</v>
      </c>
      <c r="B9" s="9">
        <f>Teste!C18+Teste!C36+Teste!C38+Teste!C98+Teste!C105+Teste!C114+Teste!C122+Teste!C135+Teste!C142+Teste!C150+Teste!C153+Teste!C168+Teste!C171+Teste!C183+Teste!C200+Teste!C206+Teste!C207+Teste!C226+Teste!C227+Teste!C239+Teste!C246+Teste!C286+Teste!C289+Teste!C293+Teste!C294+Teste!C304+Teste!C317+Teste!C321+Teste!C323+Teste!C326</f>
        <v>86</v>
      </c>
      <c r="C9" s="6">
        <f>COUNTIF('Cotejo 7'!D$5:D$34, "sim")</f>
        <v>0</v>
      </c>
      <c r="D9" s="6">
        <f>COUNTIF('Cotejo 7'!D$5:D$34, "não")</f>
        <v>0</v>
      </c>
      <c r="E9" s="6">
        <f>COUNTIF('Cotejo 7'!E$5:E$34, "sim")</f>
        <v>0</v>
      </c>
      <c r="F9" s="6">
        <f>COUNTIF('Cotejo 7'!E$5:E$34, "não")</f>
        <v>0</v>
      </c>
      <c r="G9" s="6">
        <f>COUNTIF('Cotejo 7'!E$5:E$34, "dedutível")</f>
        <v>0</v>
      </c>
    </row>
    <row r="10" spans="1:16">
      <c r="A10" t="s">
        <v>302</v>
      </c>
      <c r="B10" s="9">
        <f>Teste!C16+Teste!C21+Teste!C30+Teste!C35+Teste!C66+Teste!C76+Teste!C81+Teste!C90+Teste!C116+Teste!C123+Teste!C126+Teste!C154+Teste!C157+Teste!C161+Teste!C166+Teste!C167+Teste!C195+Teste!C196+Teste!C198+Teste!C201+Teste!C202+Teste!C209+Teste!C213+Teste!C216+Teste!C224+Teste!C244+Teste!C287+Teste!C314+Teste!C343+Teste!C367</f>
        <v>91</v>
      </c>
      <c r="C10" s="6">
        <f>COUNTIF('Cotejo 8'!D$5:D$34, "sim")</f>
        <v>0</v>
      </c>
      <c r="D10" s="6">
        <f>COUNTIF('Cotejo 8'!D$5:D$34, "não")</f>
        <v>0</v>
      </c>
      <c r="E10" s="6">
        <f>COUNTIF('Cotejo 8'!E$5:E$34, "sim")</f>
        <v>0</v>
      </c>
      <c r="F10" s="6">
        <f>COUNTIF('Cotejo 8'!E$5:E$34, "não")</f>
        <v>0</v>
      </c>
      <c r="G10" s="6">
        <f>COUNTIF('Cotejo 8'!E$5:E$34, "dedutível")</f>
        <v>0</v>
      </c>
    </row>
    <row r="11" spans="1:16">
      <c r="A11" t="s">
        <v>303</v>
      </c>
      <c r="B11" s="9">
        <f>Teste!C11+Teste!C27+Teste!C34+Teste!C92+Teste!C104+Teste!C120+Teste!C121+Teste!C127+Teste!C129+Teste!C138+Teste!C141+Teste!C149+Teste!C164+Teste!C169+Teste!C176+Teste!C177+Teste!C214+Teste!C217+Teste!C218+Teste!C248+Teste!C249+Teste!C269+Teste!C276+Teste!C297+Teste!C298+Teste!C331+Teste!C334+Teste!C345+Teste!C358+Teste!C370</f>
        <v>95</v>
      </c>
      <c r="C11" s="6">
        <f>COUNTIF('Cotejo 9'!D$5:D$34, "sim")</f>
        <v>0</v>
      </c>
      <c r="D11" s="6">
        <f>COUNTIF('Cotejo 9'!D$5:D$34, "não")</f>
        <v>0</v>
      </c>
      <c r="E11" s="6">
        <f>COUNTIF('Cotejo 9'!E$5:E$34, "sim")</f>
        <v>0</v>
      </c>
      <c r="F11" s="6">
        <f>COUNTIF('Cotejo 9'!E$5:E$34, "não")</f>
        <v>0</v>
      </c>
      <c r="G11" s="6">
        <f>COUNTIF('Cotejo 8'!E$5:E$34, "dedutível")</f>
        <v>0</v>
      </c>
    </row>
    <row r="12" spans="1:16">
      <c r="A12" t="s">
        <v>304</v>
      </c>
      <c r="B12" s="9">
        <f>Teste!C31+Teste!C37+Teste!C47+Teste!C51+Teste!C53+Teste!C55+Teste!C57+Teste!C69+Teste!C82+Teste!C101+Teste!C106+Teste!C128+Teste!C143+Teste!C170+Teste!C175+Teste!C189+Teste!C222+Teste!C228+Teste!C238+Teste!C245+Teste!C265+Teste!C272+Teste!C273+Teste!C295+Teste!C301+Teste!C307+Teste!C308+Teste!C316+Teste!C348+Teste!C350</f>
        <v>97</v>
      </c>
      <c r="C12" s="6">
        <f>COUNTIF('Cotejo 10'!D$5:D$34, "sim")</f>
        <v>0</v>
      </c>
      <c r="D12" s="6">
        <f>COUNTIF('Cotejo 10'!D$5:D$34, "não")</f>
        <v>0</v>
      </c>
      <c r="E12" s="6">
        <f>COUNTIF('Cotejo 10'!E$5:E$34, "sim")</f>
        <v>0</v>
      </c>
      <c r="F12" s="6">
        <f>COUNTIF('Cotejo 10'!E$5:E$34, "não")</f>
        <v>0</v>
      </c>
      <c r="G12" s="6">
        <f>COUNTIF('Cotejo 10'!E$5:E$34, "dedutível")</f>
        <v>0</v>
      </c>
    </row>
    <row r="13" spans="1:16">
      <c r="A13" t="s">
        <v>305</v>
      </c>
      <c r="B13" s="9">
        <f>Teste!C15+Teste!C43+Teste!C46+Teste!C87+Teste!C119+Teste!C124+Teste!C132+Teste!C151+Teste!C156+Teste!C220+Teste!C221+Teste!C223+Teste!C229+Teste!C230+Teste!C240+Teste!C260+Teste!C288+Teste!C300+Teste!C305+Teste!C318+Teste!C319+Teste!C325+Teste!C327+Teste!C328+Teste!C329+Teste!C330+Teste!C349+Teste!C355+Teste!C356+Teste!C362</f>
        <v>95</v>
      </c>
      <c r="C13" s="6">
        <f>COUNTIF('Cotejo 11'!D$5:D$34, "sim")</f>
        <v>0</v>
      </c>
      <c r="D13" s="6">
        <f>COUNTIF('Cotejo 11'!D$5:D$34, "não")</f>
        <v>0</v>
      </c>
      <c r="E13" s="6">
        <f>COUNTIF('Cotejo 11'!E$5:E$34, "sim")</f>
        <v>0</v>
      </c>
      <c r="F13" s="6">
        <f>COUNTIF('Cotejo 11'!E$5:E$34, "não")</f>
        <v>0</v>
      </c>
      <c r="G13" s="6">
        <f>COUNTIF('Cotejo 11'!E$5:E$34, "dedutível")</f>
        <v>0</v>
      </c>
    </row>
    <row r="14" spans="1:16">
      <c r="A14" t="s">
        <v>306</v>
      </c>
      <c r="B14" s="9">
        <f>Teste!C13+Teste!C25+Teste!C33+Teste!C84+Teste!C110+Teste!C130+Teste!C136+Teste!C145+Teste!C147+Teste!C148+Teste!C162+Teste!C173+Teste!C179+Teste!C193+Teste!C197+Teste!C219+Teste!C237+Teste!C251+Teste!C255+Teste!C281+Teste!C262+Teste!C292+Teste!C311+Teste!C320+Teste!C333+Teste!C336+Teste!C353+Teste!C357+Teste!C368+Teste!C369</f>
        <v>97</v>
      </c>
      <c r="C14" s="6">
        <f>COUNTIF('Cotejo 12'!D$5:D$34, "sim")</f>
        <v>0</v>
      </c>
      <c r="D14" s="6">
        <f>COUNTIF('Cotejo 12'!D$5:D$34, "não")</f>
        <v>0</v>
      </c>
      <c r="E14" s="6">
        <f>COUNTIF('Cotejo 12'!E$5:E$34, "sim")</f>
        <v>0</v>
      </c>
      <c r="F14" s="6">
        <f>COUNTIF('Cotejo 12'!E$5:E$34, "não")</f>
        <v>0</v>
      </c>
      <c r="G14" s="6">
        <f>COUNTIF('Cotejo 12'!E$5:E$34, "dedutível")</f>
        <v>0</v>
      </c>
    </row>
    <row r="15" spans="1:16">
      <c r="A15" t="s">
        <v>364</v>
      </c>
      <c r="B15" s="6">
        <f t="shared" ref="B15:G15" si="0">SUM(B3:B14)</f>
        <v>1133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</row>
    <row r="16" spans="1:16">
      <c r="A16" t="s">
        <v>373</v>
      </c>
      <c r="B16" s="6"/>
      <c r="C16" s="6"/>
      <c r="D16" s="6"/>
      <c r="E16" s="6">
        <f>E15*2</f>
        <v>0</v>
      </c>
      <c r="F16" s="6">
        <f>23*1</f>
        <v>23</v>
      </c>
      <c r="G16" s="6">
        <f>23*1</f>
        <v>23</v>
      </c>
    </row>
    <row r="17" spans="1:14">
      <c r="B17" s="6"/>
      <c r="C17" s="61" t="s">
        <v>376</v>
      </c>
      <c r="D17" s="62"/>
      <c r="E17" s="65"/>
      <c r="F17" s="64" t="s">
        <v>377</v>
      </c>
      <c r="G17" s="64"/>
    </row>
    <row r="18" spans="1:14">
      <c r="B18" s="6"/>
      <c r="C18" s="62" t="s">
        <v>374</v>
      </c>
      <c r="D18" s="62" t="s">
        <v>375</v>
      </c>
      <c r="E18" s="64" t="s">
        <v>378</v>
      </c>
      <c r="F18" s="64" t="s">
        <v>375</v>
      </c>
      <c r="G18" s="63" t="s">
        <v>379</v>
      </c>
    </row>
    <row r="19" spans="1:14">
      <c r="A19" t="s">
        <v>372</v>
      </c>
      <c r="B19" s="56"/>
      <c r="C19" s="59">
        <f>C15/360</f>
        <v>0</v>
      </c>
      <c r="D19" s="59">
        <f>D15/360</f>
        <v>0</v>
      </c>
      <c r="E19" s="57">
        <f>E15/360</f>
        <v>0</v>
      </c>
      <c r="F19" s="57">
        <f>F15/360</f>
        <v>0</v>
      </c>
      <c r="G19" s="57">
        <f>G15/360</f>
        <v>0</v>
      </c>
    </row>
    <row r="20" spans="1:14">
      <c r="A20" t="s">
        <v>371</v>
      </c>
      <c r="B20" s="55"/>
      <c r="C20" s="60">
        <f>AVERAGE(C3:C14)</f>
        <v>0</v>
      </c>
      <c r="D20" s="60">
        <f>AVERAGE(D3:D14)</f>
        <v>0</v>
      </c>
      <c r="E20" s="58">
        <f>AVERAGE(E3:E14)</f>
        <v>0</v>
      </c>
      <c r="F20" s="58">
        <f>AVERAGE(F3:F14)</f>
        <v>0</v>
      </c>
      <c r="G20" s="58">
        <f>AVERAGE(G3:G14)</f>
        <v>0</v>
      </c>
    </row>
    <row r="22" spans="1:14">
      <c r="A22" t="s">
        <v>55</v>
      </c>
      <c r="B22" s="9">
        <f>SUM(C22:N22)</f>
        <v>656</v>
      </c>
      <c r="C22" s="6"/>
      <c r="D22" s="6">
        <f>Teste!C12+Teste!C17+Teste!C19+Teste!C23+Teste!C26+Teste!C40+Teste!C77+Teste!C78+Teste!C88+Teste!C89+Teste!C91+Teste!C94+Teste!C96+Teste!C97+Teste!C99+Teste!C103+Teste!C109+Teste!C112+Teste!C125+Teste!C174+Teste!C180+Teste!C185+Teste!C234+Teste!C259+Teste!C280+Teste!C283+Teste!C310+Teste!C337+Teste!C338+Teste!C351</f>
        <v>100</v>
      </c>
      <c r="E22" s="6">
        <f>Teste!C45+Teste!C48+Teste!C50+Teste!C54+Teste!C60+Teste!C63+Teste!C67+Teste!C70+Teste!C72+Teste!C74+Teste!C100+Teste!C115+Teste!C158+Teste!C178+Teste!C187+Teste!C232+Teste!C254+Teste!C258+Teste!C277+Teste!C309+Teste!C322+Teste!C340+Teste!C354+Teste!C364+Teste!C365</f>
        <v>87</v>
      </c>
      <c r="F22" s="6">
        <f>Teste!C79+Teste!C85+Teste!C86+Teste!C95+Teste!C107+Teste!C111+Teste!C155+Teste!C160+Teste!C186+Teste!C190+Teste!C210+Teste!C215+Teste!C242+Teste!C250+Teste!C252+Teste!C264+Teste!C267+Teste!C290+Teste!C291+Teste!C315+Teste!C332+Teste!C346+Teste!C347+Teste!C361</f>
        <v>76</v>
      </c>
      <c r="G22" s="8">
        <f>Teste!C20+Teste!C39+Teste!C41+Teste!C42+Teste!C58+Teste!C65+Teste!C80+Teste!C113+Teste!C117+Teste!C131+Teste!C184+Teste!C188+Teste!C231+Teste!C233+Teste!C261+Teste!C268+Teste!C270+Teste!C274+Teste!C278+Teste!C279+Teste!C282+Teste!C303+Teste!C335</f>
        <v>71</v>
      </c>
      <c r="H22" s="6"/>
      <c r="I22" s="6">
        <f>Teste!C153+Teste!C227+Teste!C326</f>
        <v>8</v>
      </c>
      <c r="J22" s="6"/>
      <c r="K22" s="6">
        <f>Teste!C11+Teste!C27+Teste!C34+Teste!C92+Teste!C104+Teste!C120+Teste!C121+Teste!C127+Teste!C129+Teste!C138+Teste!C141+Teste!C149+Teste!C164+Teste!C169+Teste!C176+Teste!C177+Teste!C214+Teste!C217+Teste!C218+Teste!C248+Teste!C269+Teste!C297+Teste!C298+Teste!C331+Teste!C334+Teste!C358+Teste!C370</f>
        <v>85</v>
      </c>
      <c r="L22" s="6">
        <f>Teste!C31+Teste!C37+Teste!C47+Teste!C51+Teste!C55+Teste!C57+Teste!C69+Teste!C82+Teste!C101+Teste!C106+Teste!C128+Teste!C143+Teste!C175+Teste!C189+Teste!C222+Teste!C228+Teste!C238+Teste!C245+Teste!C265+Teste!C272+Teste!C273+Teste!C301+Teste!C307+Teste!C308+Teste!C350</f>
        <v>81</v>
      </c>
      <c r="M22" s="8">
        <f>Teste!C15+Teste!C43+Teste!C87+Teste!C119+Teste!C124+Teste!C151+Teste!C156+Teste!C221+Teste!C260+Teste!C288+Teste!C300+Teste!C318+Teste!C319+Teste!C325+Teste!C327+Teste!C328+Teste!C329+Teste!C330+Teste!C349+Teste!C355+Teste!C356+Teste!C362</f>
        <v>73</v>
      </c>
      <c r="N22" s="6">
        <f>Teste!C25+Teste!C33+Teste!C84+Teste!C110+Teste!C130+Teste!C136+Teste!C145+Teste!C147+Teste!C148+Teste!C162+Teste!C173+Teste!C197+Teste!C237+Teste!C251+Teste!C255+Teste!C281+Teste!C262+Teste!C292+Teste!C311+Teste!C333+Teste!C353+Teste!C357+Teste!C368</f>
        <v>75</v>
      </c>
    </row>
    <row r="23" spans="1:14">
      <c r="A23" t="s">
        <v>24</v>
      </c>
      <c r="B23" s="9">
        <f>SUM(C23:N23)</f>
        <v>347</v>
      </c>
      <c r="C23" s="6">
        <f>Teste!C22+Teste!C44+Teste!C52+Teste!C56+Teste!C59+Teste!C61+Teste!C64+Teste!C71+Teste!C134+Teste!C137+Teste!C146+Teste!C152+Teste!C159+Teste!C172+Teste!C182+Teste!C203+Teste!C204+Teste!C208+Teste!C225+Teste!C241+Teste!C243+Teste!C284+Teste!C302+Teste!C306+Teste!C312+Teste!C313+Teste!C342+Teste!C344+Teste!C352+Teste!C366</f>
        <v>84</v>
      </c>
      <c r="D23" s="6"/>
      <c r="E23" s="6">
        <f>Teste!C192</f>
        <v>2</v>
      </c>
      <c r="F23" s="6"/>
      <c r="G23" s="8">
        <f>Teste!C49+Teste!C191+Teste!C339+Teste!C341</f>
        <v>9</v>
      </c>
      <c r="H23" s="6">
        <f>Teste!C32+Teste!C62+Teste!C75+Teste!C102+Teste!C108+Teste!C118+Teste!C133+Teste!C140+Teste!C144+Teste!C163+Teste!C181+Teste!C194+Teste!C199+Teste!C205+Teste!C211+Teste!C212+Teste!C235+Teste!C236+Teste!C247+Teste!C253+Teste!C256+Teste!C257+Teste!C263+Teste!C275+Teste!C296+Teste!C299+Teste!C324+Teste!C360+Teste!C363</f>
        <v>88</v>
      </c>
      <c r="I23" s="6">
        <f>Teste!C18+Teste!C98+Teste!C105+Teste!C114+Teste!C122+Teste!C135+Teste!C142+Teste!C168+Teste!C183+Teste!C200+Teste!C206+Teste!C239+Teste!C289+Teste!C293+Teste!C304+Teste!C317+Teste!C321+Teste!C323</f>
        <v>45</v>
      </c>
      <c r="J23" s="6">
        <f>Teste!C16+Teste!C21+Teste!C30+Teste!C66+Teste!C76+Teste!C81+Teste!C90+Teste!C116+Teste!C123+Teste!C126+Teste!C166+Teste!C167+Teste!C195+Teste!C196+Teste!C198+Teste!C201+Teste!C202+Teste!C209+Teste!C213+Teste!C216+Teste!C224+Teste!C244+Teste!C314+Teste!C343+Teste!C367</f>
        <v>73</v>
      </c>
      <c r="K23" s="6">
        <f>Teste!C249+Teste!C276+Teste!C345</f>
        <v>10</v>
      </c>
      <c r="L23" s="6">
        <f>Teste!C53+Teste!C170+Teste!C316+Teste!C348</f>
        <v>12</v>
      </c>
      <c r="M23" s="8">
        <f>Teste!C46+Teste!C132+Teste!C220+Teste!C230+Teste!C240+Teste!C305</f>
        <v>17</v>
      </c>
      <c r="N23" s="6">
        <f>Teste!C13+Teste!C369</f>
        <v>7</v>
      </c>
    </row>
    <row r="24" spans="1:14">
      <c r="A24" t="s">
        <v>285</v>
      </c>
      <c r="B24" s="9">
        <f>SUM(C24:N24)</f>
        <v>130</v>
      </c>
      <c r="C24" s="6"/>
      <c r="D24" s="6"/>
      <c r="E24" s="6">
        <f>Teste!C14+Teste!C29+Teste!C68+Teste!C73</f>
        <v>17</v>
      </c>
      <c r="F24" s="6">
        <f>Teste!C28+Teste!C83+Teste!C93+Teste!C139+Teste!C165+Teste!C359</f>
        <v>23</v>
      </c>
      <c r="G24" s="8">
        <f>Teste!C266+Teste!C271+Teste!C285</f>
        <v>11</v>
      </c>
      <c r="H24" s="6">
        <f>Teste!C24</f>
        <v>4</v>
      </c>
      <c r="I24" s="6">
        <f>Teste!C36+Teste!C38+Teste!C150+Teste!C171+Teste!C207+Teste!C226+Teste!C246+Teste!C286+Teste!C294</f>
        <v>33</v>
      </c>
      <c r="J24" s="6">
        <f>Teste!C35+Teste!C154+Teste!C157+Teste!C161+Teste!C287</f>
        <v>18</v>
      </c>
      <c r="K24" s="6"/>
      <c r="L24" s="6">
        <f>Teste!C295</f>
        <v>4</v>
      </c>
      <c r="M24" s="6">
        <f>Teste!C223+Teste!C329</f>
        <v>5</v>
      </c>
      <c r="N24" s="6">
        <f>Teste!C179+Teste!C193+Teste!C219+Teste!C320+Teste!C336</f>
        <v>15</v>
      </c>
    </row>
    <row r="26" spans="1:14">
      <c r="B26" t="s">
        <v>380</v>
      </c>
      <c r="C26" t="s">
        <v>381</v>
      </c>
      <c r="D26" t="s">
        <v>312</v>
      </c>
    </row>
    <row r="27" spans="1:14">
      <c r="B27" s="67">
        <v>0.7</v>
      </c>
      <c r="C27" s="67">
        <v>0.7</v>
      </c>
      <c r="D27" s="67">
        <v>0.7</v>
      </c>
    </row>
    <row r="28" spans="1:14">
      <c r="B28" s="67">
        <v>0.9</v>
      </c>
      <c r="C28" s="67">
        <v>0.9</v>
      </c>
      <c r="D28" s="67">
        <v>0.9</v>
      </c>
    </row>
    <row r="29" spans="1:14">
      <c r="B29" s="56">
        <f>C19</f>
        <v>0</v>
      </c>
      <c r="C29" s="56">
        <f>E19</f>
        <v>0</v>
      </c>
      <c r="D29" s="56">
        <f>G19</f>
        <v>0</v>
      </c>
    </row>
    <row r="31" spans="1:14">
      <c r="A31" t="s">
        <v>382</v>
      </c>
      <c r="B31" s="68">
        <f>(B29+C29)/2+(0.25*D29)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zoomScale="120" zoomScaleNormal="120" zoomScalePageLayoutView="120" workbookViewId="0">
      <pane ySplit="4" topLeftCell="A8" activePane="bottomLeft" state="frozen"/>
      <selection pane="bottomLeft" activeCell="B13" sqref="B13"/>
    </sheetView>
  </sheetViews>
  <sheetFormatPr baseColWidth="10" defaultColWidth="8.83203125" defaultRowHeight="14" x14ac:dyDescent="0"/>
  <cols>
    <col min="1" max="1" width="10" style="6" customWidth="1"/>
    <col min="2" max="2" width="54.1640625" style="7" customWidth="1"/>
    <col min="3" max="3" width="11.83203125" style="7" customWidth="1"/>
    <col min="4" max="4" width="18.33203125" style="7" customWidth="1"/>
    <col min="5" max="5" width="22.1640625" style="7" customWidth="1"/>
    <col min="6" max="6" width="29.33203125" style="7" customWidth="1"/>
    <col min="7" max="16384" width="8.83203125" style="7"/>
  </cols>
  <sheetData>
    <row r="1" spans="1:6" ht="37" customHeight="1" thickBot="1">
      <c r="A1" s="140" t="s">
        <v>308</v>
      </c>
      <c r="B1" s="140"/>
      <c r="C1" s="140"/>
      <c r="D1" s="140"/>
      <c r="E1" s="140"/>
      <c r="F1" s="100"/>
    </row>
    <row r="2" spans="1:6" ht="32" customHeight="1">
      <c r="A2" s="83"/>
      <c r="B2" s="84" t="s">
        <v>309</v>
      </c>
      <c r="C2" s="142"/>
      <c r="D2" s="142"/>
      <c r="E2" s="142"/>
      <c r="F2" s="99"/>
    </row>
    <row r="3" spans="1:6" ht="35" customHeight="1" thickBot="1">
      <c r="A3" s="141" t="s">
        <v>341</v>
      </c>
      <c r="B3" s="141"/>
      <c r="C3" s="141"/>
      <c r="D3" s="141"/>
      <c r="E3" s="141"/>
    </row>
    <row r="4" spans="1:6" s="6" customFormat="1" ht="15" thickBot="1">
      <c r="A4" s="87" t="s">
        <v>53</v>
      </c>
      <c r="B4" s="88" t="s">
        <v>307</v>
      </c>
      <c r="C4" s="88" t="s">
        <v>21</v>
      </c>
      <c r="D4" s="88" t="s">
        <v>732</v>
      </c>
      <c r="E4" s="89" t="s">
        <v>286</v>
      </c>
      <c r="F4" s="89" t="s">
        <v>733</v>
      </c>
    </row>
    <row r="5" spans="1:6" ht="42">
      <c r="A5" s="30" t="s">
        <v>22</v>
      </c>
      <c r="B5" s="31" t="s">
        <v>623</v>
      </c>
      <c r="C5" s="30" t="s">
        <v>24</v>
      </c>
      <c r="D5" s="85"/>
      <c r="E5" s="86"/>
      <c r="F5" s="98"/>
    </row>
    <row r="6" spans="1:6" ht="42">
      <c r="A6" s="32" t="s">
        <v>22</v>
      </c>
      <c r="B6" s="33" t="s">
        <v>624</v>
      </c>
      <c r="C6" s="32" t="s">
        <v>24</v>
      </c>
      <c r="D6" s="76"/>
      <c r="E6" s="77"/>
      <c r="F6" s="97"/>
    </row>
    <row r="7" spans="1:6" ht="28">
      <c r="A7" s="22" t="s">
        <v>22</v>
      </c>
      <c r="B7" s="23" t="s">
        <v>625</v>
      </c>
      <c r="C7" s="22" t="s">
        <v>24</v>
      </c>
      <c r="D7" s="78"/>
      <c r="E7" s="79"/>
      <c r="F7" s="97"/>
    </row>
    <row r="8" spans="1:6" ht="28">
      <c r="A8" s="32" t="s">
        <v>22</v>
      </c>
      <c r="B8" s="33" t="s">
        <v>626</v>
      </c>
      <c r="C8" s="32" t="s">
        <v>24</v>
      </c>
      <c r="D8" s="78"/>
      <c r="E8" s="79"/>
      <c r="F8" s="97"/>
    </row>
    <row r="9" spans="1:6" ht="18">
      <c r="A9" s="22" t="s">
        <v>22</v>
      </c>
      <c r="B9" s="23" t="s">
        <v>627</v>
      </c>
      <c r="C9" s="22" t="s">
        <v>24</v>
      </c>
      <c r="D9" s="78"/>
      <c r="E9" s="79"/>
      <c r="F9" s="97"/>
    </row>
    <row r="10" spans="1:6" ht="28">
      <c r="A10" s="32" t="s">
        <v>22</v>
      </c>
      <c r="B10" s="33" t="s">
        <v>628</v>
      </c>
      <c r="C10" s="32" t="s">
        <v>24</v>
      </c>
      <c r="D10" s="78"/>
      <c r="E10" s="79"/>
      <c r="F10" s="97"/>
    </row>
    <row r="11" spans="1:6" ht="28">
      <c r="A11" s="22" t="s">
        <v>22</v>
      </c>
      <c r="B11" s="23" t="s">
        <v>629</v>
      </c>
      <c r="C11" s="22" t="s">
        <v>24</v>
      </c>
      <c r="D11" s="78"/>
      <c r="E11" s="79"/>
      <c r="F11" s="97"/>
    </row>
    <row r="12" spans="1:6" ht="28">
      <c r="A12" s="32" t="s">
        <v>22</v>
      </c>
      <c r="B12" s="33" t="s">
        <v>630</v>
      </c>
      <c r="C12" s="32" t="s">
        <v>24</v>
      </c>
      <c r="D12" s="78"/>
      <c r="E12" s="79"/>
      <c r="F12" s="97"/>
    </row>
    <row r="13" spans="1:6" ht="18">
      <c r="A13" s="22" t="s">
        <v>22</v>
      </c>
      <c r="B13" s="23" t="s">
        <v>631</v>
      </c>
      <c r="C13" s="22" t="s">
        <v>24</v>
      </c>
      <c r="D13" s="78"/>
      <c r="E13" s="79"/>
      <c r="F13" s="97"/>
    </row>
    <row r="14" spans="1:6" ht="28">
      <c r="A14" s="32" t="s">
        <v>22</v>
      </c>
      <c r="B14" s="33" t="s">
        <v>319</v>
      </c>
      <c r="C14" s="32" t="s">
        <v>24</v>
      </c>
      <c r="D14" s="78"/>
      <c r="E14" s="79"/>
      <c r="F14" s="97"/>
    </row>
    <row r="15" spans="1:6" ht="18">
      <c r="A15" s="22" t="s">
        <v>22</v>
      </c>
      <c r="B15" s="23" t="s">
        <v>320</v>
      </c>
      <c r="C15" s="22" t="s">
        <v>24</v>
      </c>
      <c r="D15" s="78"/>
      <c r="E15" s="79"/>
      <c r="F15" s="97"/>
    </row>
    <row r="16" spans="1:6" ht="18">
      <c r="A16" s="32" t="s">
        <v>22</v>
      </c>
      <c r="B16" s="33" t="s">
        <v>321</v>
      </c>
      <c r="C16" s="32" t="s">
        <v>24</v>
      </c>
      <c r="D16" s="78"/>
      <c r="E16" s="79"/>
      <c r="F16" s="97"/>
    </row>
    <row r="17" spans="1:6" ht="28">
      <c r="A17" s="22" t="s">
        <v>22</v>
      </c>
      <c r="B17" s="23" t="s">
        <v>322</v>
      </c>
      <c r="C17" s="22" t="s">
        <v>24</v>
      </c>
      <c r="D17" s="78"/>
      <c r="E17" s="79"/>
      <c r="F17" s="97"/>
    </row>
    <row r="18" spans="1:6" ht="28">
      <c r="A18" s="32" t="s">
        <v>22</v>
      </c>
      <c r="B18" s="33" t="s">
        <v>323</v>
      </c>
      <c r="C18" s="32" t="s">
        <v>24</v>
      </c>
      <c r="D18" s="78"/>
      <c r="E18" s="79"/>
      <c r="F18" s="97"/>
    </row>
    <row r="19" spans="1:6" ht="28">
      <c r="A19" s="22" t="s">
        <v>22</v>
      </c>
      <c r="B19" s="23" t="s">
        <v>324</v>
      </c>
      <c r="C19" s="22" t="s">
        <v>24</v>
      </c>
      <c r="D19" s="78"/>
      <c r="E19" s="79"/>
      <c r="F19" s="97"/>
    </row>
    <row r="20" spans="1:6" ht="28">
      <c r="A20" s="32" t="s">
        <v>22</v>
      </c>
      <c r="B20" s="33" t="s">
        <v>325</v>
      </c>
      <c r="C20" s="32" t="s">
        <v>24</v>
      </c>
      <c r="D20" s="78"/>
      <c r="E20" s="79"/>
      <c r="F20" s="97"/>
    </row>
    <row r="21" spans="1:6" ht="28">
      <c r="A21" s="22" t="s">
        <v>22</v>
      </c>
      <c r="B21" s="23" t="s">
        <v>326</v>
      </c>
      <c r="C21" s="22" t="s">
        <v>24</v>
      </c>
      <c r="D21" s="78"/>
      <c r="E21" s="79"/>
      <c r="F21" s="97"/>
    </row>
    <row r="22" spans="1:6" ht="28">
      <c r="A22" s="32" t="s">
        <v>22</v>
      </c>
      <c r="B22" s="33" t="s">
        <v>327</v>
      </c>
      <c r="C22" s="32" t="s">
        <v>24</v>
      </c>
      <c r="D22" s="78"/>
      <c r="E22" s="79"/>
      <c r="F22" s="97"/>
    </row>
    <row r="23" spans="1:6" ht="28">
      <c r="A23" s="22" t="s">
        <v>22</v>
      </c>
      <c r="B23" s="23" t="s">
        <v>328</v>
      </c>
      <c r="C23" s="22" t="s">
        <v>24</v>
      </c>
      <c r="D23" s="78"/>
      <c r="E23" s="79"/>
      <c r="F23" s="97"/>
    </row>
    <row r="24" spans="1:6" ht="28">
      <c r="A24" s="32" t="s">
        <v>22</v>
      </c>
      <c r="B24" s="33" t="s">
        <v>329</v>
      </c>
      <c r="C24" s="32" t="s">
        <v>24</v>
      </c>
      <c r="D24" s="78"/>
      <c r="E24" s="79"/>
      <c r="F24" s="97"/>
    </row>
    <row r="25" spans="1:6" ht="28">
      <c r="A25" s="22" t="s">
        <v>22</v>
      </c>
      <c r="B25" s="23" t="s">
        <v>330</v>
      </c>
      <c r="C25" s="22" t="s">
        <v>24</v>
      </c>
      <c r="D25" s="78"/>
      <c r="E25" s="79"/>
      <c r="F25" s="97"/>
    </row>
    <row r="26" spans="1:6" ht="28">
      <c r="A26" s="32" t="s">
        <v>22</v>
      </c>
      <c r="B26" s="33" t="s">
        <v>331</v>
      </c>
      <c r="C26" s="32" t="s">
        <v>24</v>
      </c>
      <c r="D26" s="78"/>
      <c r="E26" s="79"/>
      <c r="F26" s="97"/>
    </row>
    <row r="27" spans="1:6" ht="28">
      <c r="A27" s="22" t="s">
        <v>22</v>
      </c>
      <c r="B27" s="23" t="s">
        <v>332</v>
      </c>
      <c r="C27" s="22" t="s">
        <v>24</v>
      </c>
      <c r="D27" s="78"/>
      <c r="E27" s="79"/>
      <c r="F27" s="97"/>
    </row>
    <row r="28" spans="1:6" ht="28">
      <c r="A28" s="32" t="s">
        <v>22</v>
      </c>
      <c r="B28" s="33" t="s">
        <v>333</v>
      </c>
      <c r="C28" s="32" t="s">
        <v>24</v>
      </c>
      <c r="D28" s="78"/>
      <c r="E28" s="79"/>
      <c r="F28" s="97"/>
    </row>
    <row r="29" spans="1:6" ht="42">
      <c r="A29" s="22" t="s">
        <v>22</v>
      </c>
      <c r="B29" s="23" t="s">
        <v>334</v>
      </c>
      <c r="C29" s="22" t="s">
        <v>24</v>
      </c>
      <c r="D29" s="78"/>
      <c r="E29" s="79"/>
      <c r="F29" s="97"/>
    </row>
    <row r="30" spans="1:6" ht="28">
      <c r="A30" s="32" t="s">
        <v>22</v>
      </c>
      <c r="B30" s="33" t="s">
        <v>335</v>
      </c>
      <c r="C30" s="32" t="s">
        <v>24</v>
      </c>
      <c r="D30" s="78"/>
      <c r="E30" s="79"/>
      <c r="F30" s="97"/>
    </row>
    <row r="31" spans="1:6" ht="28">
      <c r="A31" s="22" t="s">
        <v>22</v>
      </c>
      <c r="B31" s="23" t="s">
        <v>336</v>
      </c>
      <c r="C31" s="22" t="s">
        <v>24</v>
      </c>
      <c r="D31" s="78"/>
      <c r="E31" s="79"/>
      <c r="F31" s="97"/>
    </row>
    <row r="32" spans="1:6" ht="28">
      <c r="A32" s="32" t="s">
        <v>22</v>
      </c>
      <c r="B32" s="33" t="s">
        <v>337</v>
      </c>
      <c r="C32" s="32" t="s">
        <v>24</v>
      </c>
      <c r="D32" s="78"/>
      <c r="E32" s="79"/>
      <c r="F32" s="97"/>
    </row>
    <row r="33" spans="1:6" ht="28">
      <c r="A33" s="22" t="s">
        <v>22</v>
      </c>
      <c r="B33" s="23" t="s">
        <v>338</v>
      </c>
      <c r="C33" s="22" t="s">
        <v>24</v>
      </c>
      <c r="D33" s="78"/>
      <c r="E33" s="79"/>
      <c r="F33" s="97"/>
    </row>
    <row r="34" spans="1:6" ht="18">
      <c r="A34" s="32" t="s">
        <v>22</v>
      </c>
      <c r="B34" s="33" t="s">
        <v>339</v>
      </c>
      <c r="C34" s="32" t="s">
        <v>24</v>
      </c>
      <c r="D34" s="78"/>
      <c r="E34" s="79"/>
      <c r="F34" s="97"/>
    </row>
    <row r="35" spans="1:6">
      <c r="F35" s="95"/>
    </row>
    <row r="36" spans="1:6" ht="15" thickBot="1">
      <c r="F36" s="96"/>
    </row>
    <row r="37" spans="1:6">
      <c r="B37" s="94" t="s">
        <v>731</v>
      </c>
      <c r="F37" s="96"/>
    </row>
    <row r="38" spans="1:6" ht="73.75" customHeight="1" thickBot="1">
      <c r="B38" s="93"/>
    </row>
    <row r="40" spans="1:6" ht="16.75" customHeight="1"/>
  </sheetData>
  <sheetProtection password="CFC0" sheet="1" objects="1" scenarios="1"/>
  <dataConsolidate/>
  <mergeCells count="3">
    <mergeCell ref="A1:E1"/>
    <mergeCell ref="A3:E3"/>
    <mergeCell ref="C2:E2"/>
  </mergeCells>
  <conditionalFormatting sqref="D5:D34">
    <cfRule type="cellIs" dxfId="59" priority="5" operator="equal">
      <formula>"Não"</formula>
    </cfRule>
    <cfRule type="cellIs" dxfId="58" priority="6" operator="equal">
      <formula>"Sim"</formula>
    </cfRule>
  </conditionalFormatting>
  <conditionalFormatting sqref="E5:E34">
    <cfRule type="cellIs" dxfId="57" priority="1" stopIfTrue="1" operator="equal">
      <formula>"Dedutível"</formula>
    </cfRule>
    <cfRule type="cellIs" dxfId="56" priority="2" operator="equal">
      <formula>"Não"</formula>
    </cfRule>
    <cfRule type="cellIs" dxfId="55" priority="4" operator="equal">
      <formula>"Sim"</formula>
    </cfRule>
  </conditionalFormatting>
  <pageMargins left="0.511811024" right="0.511811024" top="0.78740157499999996" bottom="0.78740157499999996" header="0.31496062000000002" footer="0.31496062000000002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Dados!$P$3:$P$4</xm:f>
          </x14:formula1>
          <xm:sqref>D5:D34</xm:sqref>
        </x14:dataValidation>
        <x14:dataValidation type="list" allowBlank="1" showInputMessage="1" showErrorMessage="1">
          <x14:formula1>
            <xm:f>Dados!$P$6:$P$8</xm:f>
          </x14:formula1>
          <xm:sqref>E5:E34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zoomScale="130" zoomScaleNormal="130" zoomScalePageLayoutView="130" workbookViewId="0">
      <pane ySplit="4" topLeftCell="A31" activePane="bottomLeft" state="frozen"/>
      <selection pane="bottomLeft" activeCell="B33" sqref="B33"/>
    </sheetView>
  </sheetViews>
  <sheetFormatPr baseColWidth="10" defaultColWidth="8.83203125" defaultRowHeight="14" x14ac:dyDescent="0"/>
  <cols>
    <col min="1" max="1" width="10.83203125" style="7" customWidth="1"/>
    <col min="2" max="2" width="54.33203125" style="7" customWidth="1"/>
    <col min="3" max="3" width="14" style="7" customWidth="1"/>
    <col min="4" max="4" width="18.5" style="7" customWidth="1"/>
    <col min="5" max="5" width="23.1640625" style="7" customWidth="1"/>
    <col min="6" max="6" width="29.33203125" style="7" customWidth="1"/>
    <col min="7" max="16384" width="8.83203125" style="7"/>
  </cols>
  <sheetData>
    <row r="1" spans="1:6" ht="37" customHeight="1" thickBot="1">
      <c r="A1" s="140" t="s">
        <v>308</v>
      </c>
      <c r="B1" s="140"/>
      <c r="C1" s="140"/>
      <c r="D1" s="140"/>
      <c r="E1" s="140"/>
      <c r="F1" s="100"/>
    </row>
    <row r="2" spans="1:6" ht="32" customHeight="1">
      <c r="A2" s="83"/>
      <c r="B2" s="84" t="s">
        <v>309</v>
      </c>
      <c r="C2" s="143">
        <f>'Cotejo 1'!C2:E2</f>
        <v>0</v>
      </c>
      <c r="D2" s="143"/>
      <c r="E2" s="143"/>
      <c r="F2" s="99"/>
    </row>
    <row r="3" spans="1:6" ht="25" customHeight="1" thickBot="1">
      <c r="A3" s="144" t="s">
        <v>342</v>
      </c>
      <c r="B3" s="144"/>
      <c r="C3" s="144"/>
      <c r="D3" s="144"/>
      <c r="E3" s="144"/>
    </row>
    <row r="4" spans="1:6" ht="15" thickBot="1">
      <c r="A4" s="87" t="s">
        <v>53</v>
      </c>
      <c r="B4" s="88" t="s">
        <v>307</v>
      </c>
      <c r="C4" s="88" t="s">
        <v>21</v>
      </c>
      <c r="D4" s="88" t="s">
        <v>732</v>
      </c>
      <c r="E4" s="89" t="s">
        <v>286</v>
      </c>
      <c r="F4" s="89" t="s">
        <v>733</v>
      </c>
    </row>
    <row r="5" spans="1:6" ht="29" thickTop="1">
      <c r="A5" s="39" t="s">
        <v>54</v>
      </c>
      <c r="B5" s="35" t="s">
        <v>632</v>
      </c>
      <c r="C5" s="36" t="s">
        <v>55</v>
      </c>
      <c r="D5" s="81"/>
      <c r="E5" s="82"/>
      <c r="F5" s="98"/>
    </row>
    <row r="6" spans="1:6" ht="28">
      <c r="A6" s="32" t="s">
        <v>54</v>
      </c>
      <c r="B6" s="33" t="s">
        <v>633</v>
      </c>
      <c r="C6" s="38" t="s">
        <v>55</v>
      </c>
      <c r="D6" s="78"/>
      <c r="E6" s="79"/>
      <c r="F6" s="97"/>
    </row>
    <row r="7" spans="1:6" ht="42">
      <c r="A7" s="22" t="s">
        <v>54</v>
      </c>
      <c r="B7" s="23" t="s">
        <v>634</v>
      </c>
      <c r="C7" s="37" t="s">
        <v>55</v>
      </c>
      <c r="D7" s="78"/>
      <c r="E7" s="79"/>
      <c r="F7" s="97"/>
    </row>
    <row r="8" spans="1:6" ht="28">
      <c r="A8" s="32" t="s">
        <v>54</v>
      </c>
      <c r="B8" s="33" t="s">
        <v>635</v>
      </c>
      <c r="C8" s="38" t="s">
        <v>55</v>
      </c>
      <c r="D8" s="78"/>
      <c r="E8" s="79"/>
      <c r="F8" s="97"/>
    </row>
    <row r="9" spans="1:6" ht="28">
      <c r="A9" s="22" t="s">
        <v>54</v>
      </c>
      <c r="B9" s="23" t="s">
        <v>636</v>
      </c>
      <c r="C9" s="37" t="s">
        <v>55</v>
      </c>
      <c r="D9" s="78"/>
      <c r="E9" s="79"/>
      <c r="F9" s="97"/>
    </row>
    <row r="10" spans="1:6" ht="18">
      <c r="A10" s="32" t="s">
        <v>54</v>
      </c>
      <c r="B10" s="33" t="s">
        <v>637</v>
      </c>
      <c r="C10" s="38" t="s">
        <v>55</v>
      </c>
      <c r="D10" s="78"/>
      <c r="E10" s="79"/>
      <c r="F10" s="97"/>
    </row>
    <row r="11" spans="1:6" ht="28">
      <c r="A11" s="22" t="s">
        <v>54</v>
      </c>
      <c r="B11" s="23" t="s">
        <v>638</v>
      </c>
      <c r="C11" s="37" t="s">
        <v>55</v>
      </c>
      <c r="D11" s="78"/>
      <c r="E11" s="79"/>
      <c r="F11" s="97"/>
    </row>
    <row r="12" spans="1:6" ht="28">
      <c r="A12" s="32" t="s">
        <v>54</v>
      </c>
      <c r="B12" s="33" t="s">
        <v>639</v>
      </c>
      <c r="C12" s="38" t="s">
        <v>55</v>
      </c>
      <c r="D12" s="78"/>
      <c r="E12" s="79"/>
      <c r="F12" s="97"/>
    </row>
    <row r="13" spans="1:6" ht="28">
      <c r="A13" s="22" t="s">
        <v>54</v>
      </c>
      <c r="B13" s="23" t="s">
        <v>640</v>
      </c>
      <c r="C13" s="37" t="s">
        <v>55</v>
      </c>
      <c r="D13" s="78"/>
      <c r="E13" s="79"/>
      <c r="F13" s="97"/>
    </row>
    <row r="14" spans="1:6" ht="28">
      <c r="A14" s="32" t="s">
        <v>54</v>
      </c>
      <c r="B14" s="33" t="s">
        <v>390</v>
      </c>
      <c r="C14" s="38" t="s">
        <v>55</v>
      </c>
      <c r="D14" s="78"/>
      <c r="E14" s="79"/>
      <c r="F14" s="97"/>
    </row>
    <row r="15" spans="1:6" ht="28">
      <c r="A15" s="22" t="s">
        <v>54</v>
      </c>
      <c r="B15" s="23" t="s">
        <v>391</v>
      </c>
      <c r="C15" s="37" t="s">
        <v>55</v>
      </c>
      <c r="D15" s="78"/>
      <c r="E15" s="79"/>
      <c r="F15" s="97"/>
    </row>
    <row r="16" spans="1:6" ht="28">
      <c r="A16" s="32" t="s">
        <v>54</v>
      </c>
      <c r="B16" s="33" t="s">
        <v>392</v>
      </c>
      <c r="C16" s="38" t="s">
        <v>55</v>
      </c>
      <c r="D16" s="78"/>
      <c r="E16" s="79"/>
      <c r="F16" s="97"/>
    </row>
    <row r="17" spans="1:6" ht="28">
      <c r="A17" s="22" t="s">
        <v>54</v>
      </c>
      <c r="B17" s="23" t="s">
        <v>393</v>
      </c>
      <c r="C17" s="37" t="s">
        <v>55</v>
      </c>
      <c r="D17" s="78"/>
      <c r="E17" s="79"/>
      <c r="F17" s="97"/>
    </row>
    <row r="18" spans="1:6" ht="42">
      <c r="A18" s="32" t="s">
        <v>54</v>
      </c>
      <c r="B18" s="33" t="s">
        <v>394</v>
      </c>
      <c r="C18" s="38" t="s">
        <v>55</v>
      </c>
      <c r="D18" s="78"/>
      <c r="E18" s="79"/>
      <c r="F18" s="97"/>
    </row>
    <row r="19" spans="1:6" ht="28">
      <c r="A19" s="22" t="s">
        <v>54</v>
      </c>
      <c r="B19" s="23" t="s">
        <v>395</v>
      </c>
      <c r="C19" s="37" t="s">
        <v>55</v>
      </c>
      <c r="D19" s="78"/>
      <c r="E19" s="79"/>
      <c r="F19" s="97"/>
    </row>
    <row r="20" spans="1:6" ht="28">
      <c r="A20" s="32" t="s">
        <v>54</v>
      </c>
      <c r="B20" s="33" t="s">
        <v>396</v>
      </c>
      <c r="C20" s="38" t="s">
        <v>55</v>
      </c>
      <c r="D20" s="78"/>
      <c r="E20" s="79"/>
      <c r="F20" s="97"/>
    </row>
    <row r="21" spans="1:6" ht="28">
      <c r="A21" s="22" t="s">
        <v>54</v>
      </c>
      <c r="B21" s="23" t="s">
        <v>397</v>
      </c>
      <c r="C21" s="37" t="s">
        <v>55</v>
      </c>
      <c r="D21" s="78"/>
      <c r="E21" s="79"/>
      <c r="F21" s="97"/>
    </row>
    <row r="22" spans="1:6" ht="28">
      <c r="A22" s="32" t="s">
        <v>54</v>
      </c>
      <c r="B22" s="33" t="s">
        <v>398</v>
      </c>
      <c r="C22" s="38" t="s">
        <v>55</v>
      </c>
      <c r="D22" s="78"/>
      <c r="E22" s="79"/>
      <c r="F22" s="97"/>
    </row>
    <row r="23" spans="1:6" ht="28">
      <c r="A23" s="22" t="s">
        <v>54</v>
      </c>
      <c r="B23" s="23" t="s">
        <v>399</v>
      </c>
      <c r="C23" s="37" t="s">
        <v>55</v>
      </c>
      <c r="D23" s="78"/>
      <c r="E23" s="79"/>
      <c r="F23" s="97"/>
    </row>
    <row r="24" spans="1:6" ht="28">
      <c r="A24" s="32" t="s">
        <v>54</v>
      </c>
      <c r="B24" s="33" t="s">
        <v>400</v>
      </c>
      <c r="C24" s="38" t="s">
        <v>55</v>
      </c>
      <c r="D24" s="78"/>
      <c r="E24" s="79"/>
      <c r="F24" s="97"/>
    </row>
    <row r="25" spans="1:6" ht="28">
      <c r="A25" s="22" t="s">
        <v>54</v>
      </c>
      <c r="B25" s="23" t="s">
        <v>401</v>
      </c>
      <c r="C25" s="37" t="s">
        <v>55</v>
      </c>
      <c r="D25" s="78"/>
      <c r="E25" s="79"/>
      <c r="F25" s="97"/>
    </row>
    <row r="26" spans="1:6" ht="28">
      <c r="A26" s="32" t="s">
        <v>54</v>
      </c>
      <c r="B26" s="33" t="s">
        <v>402</v>
      </c>
      <c r="C26" s="38" t="s">
        <v>55</v>
      </c>
      <c r="D26" s="78"/>
      <c r="E26" s="79"/>
      <c r="F26" s="97"/>
    </row>
    <row r="27" spans="1:6" ht="28">
      <c r="A27" s="22" t="s">
        <v>54</v>
      </c>
      <c r="B27" s="23" t="s">
        <v>403</v>
      </c>
      <c r="C27" s="37" t="s">
        <v>55</v>
      </c>
      <c r="D27" s="78"/>
      <c r="E27" s="79"/>
      <c r="F27" s="97"/>
    </row>
    <row r="28" spans="1:6" ht="28">
      <c r="A28" s="32" t="s">
        <v>54</v>
      </c>
      <c r="B28" s="33" t="s">
        <v>404</v>
      </c>
      <c r="C28" s="38" t="s">
        <v>55</v>
      </c>
      <c r="D28" s="78"/>
      <c r="E28" s="79"/>
      <c r="F28" s="97"/>
    </row>
    <row r="29" spans="1:6" ht="28">
      <c r="A29" s="22" t="s">
        <v>54</v>
      </c>
      <c r="B29" s="23" t="s">
        <v>405</v>
      </c>
      <c r="C29" s="37" t="s">
        <v>55</v>
      </c>
      <c r="D29" s="78"/>
      <c r="E29" s="79"/>
      <c r="F29" s="97"/>
    </row>
    <row r="30" spans="1:6" ht="28">
      <c r="A30" s="32" t="s">
        <v>54</v>
      </c>
      <c r="B30" s="33" t="s">
        <v>406</v>
      </c>
      <c r="C30" s="38" t="s">
        <v>55</v>
      </c>
      <c r="D30" s="78"/>
      <c r="E30" s="79"/>
      <c r="F30" s="97"/>
    </row>
    <row r="31" spans="1:6" ht="42">
      <c r="A31" s="22" t="s">
        <v>54</v>
      </c>
      <c r="B31" s="23" t="s">
        <v>407</v>
      </c>
      <c r="C31" s="37" t="s">
        <v>55</v>
      </c>
      <c r="D31" s="78"/>
      <c r="E31" s="79"/>
      <c r="F31" s="97"/>
    </row>
    <row r="32" spans="1:6" ht="28">
      <c r="A32" s="32" t="s">
        <v>54</v>
      </c>
      <c r="B32" s="33" t="s">
        <v>408</v>
      </c>
      <c r="C32" s="38" t="s">
        <v>55</v>
      </c>
      <c r="D32" s="78"/>
      <c r="E32" s="79"/>
      <c r="F32" s="97"/>
    </row>
    <row r="33" spans="1:6" ht="28">
      <c r="A33" s="22" t="s">
        <v>54</v>
      </c>
      <c r="B33" s="23" t="s">
        <v>409</v>
      </c>
      <c r="C33" s="37" t="s">
        <v>55</v>
      </c>
      <c r="D33" s="78"/>
      <c r="E33" s="79"/>
      <c r="F33" s="97"/>
    </row>
    <row r="34" spans="1:6" ht="28">
      <c r="A34" s="32" t="s">
        <v>54</v>
      </c>
      <c r="B34" s="33" t="s">
        <v>410</v>
      </c>
      <c r="C34" s="38" t="s">
        <v>55</v>
      </c>
      <c r="D34" s="78"/>
      <c r="E34" s="79"/>
      <c r="F34" s="97"/>
    </row>
    <row r="35" spans="1:6">
      <c r="A35" s="6"/>
      <c r="F35" s="95"/>
    </row>
    <row r="36" spans="1:6" ht="15" thickBot="1">
      <c r="A36" s="6"/>
      <c r="F36" s="96"/>
    </row>
    <row r="37" spans="1:6">
      <c r="A37" s="6"/>
      <c r="B37" s="94" t="s">
        <v>731</v>
      </c>
      <c r="F37" s="96"/>
    </row>
    <row r="38" spans="1:6" ht="60" customHeight="1" thickBot="1">
      <c r="A38" s="6"/>
      <c r="B38" s="93"/>
    </row>
    <row r="39" spans="1:6">
      <c r="A39" s="6"/>
    </row>
    <row r="40" spans="1:6">
      <c r="A40" s="6"/>
    </row>
    <row r="41" spans="1:6">
      <c r="A41" s="6"/>
    </row>
    <row r="42" spans="1:6">
      <c r="A42" s="6"/>
    </row>
    <row r="43" spans="1:6">
      <c r="A43" s="6"/>
    </row>
    <row r="44" spans="1:6">
      <c r="A44" s="6"/>
    </row>
    <row r="45" spans="1:6">
      <c r="A45" s="6"/>
    </row>
    <row r="46" spans="1:6">
      <c r="A46" s="6"/>
    </row>
    <row r="47" spans="1:6">
      <c r="A47" s="6"/>
    </row>
    <row r="48" spans="1:6">
      <c r="A48" s="6"/>
    </row>
    <row r="49" spans="1:1">
      <c r="A49" s="6"/>
    </row>
  </sheetData>
  <sheetProtection password="CFC0" sheet="1" objects="1" scenarios="1"/>
  <mergeCells count="3">
    <mergeCell ref="A1:E1"/>
    <mergeCell ref="C2:E2"/>
    <mergeCell ref="A3:E3"/>
  </mergeCells>
  <conditionalFormatting sqref="D5:D34">
    <cfRule type="cellIs" dxfId="54" priority="4" operator="equal">
      <formula>"Não"</formula>
    </cfRule>
    <cfRule type="cellIs" dxfId="53" priority="5" operator="equal">
      <formula>"Sim"</formula>
    </cfRule>
  </conditionalFormatting>
  <conditionalFormatting sqref="E5:E34">
    <cfRule type="cellIs" dxfId="52" priority="1" stopIfTrue="1" operator="equal">
      <formula>"Dedutível"</formula>
    </cfRule>
    <cfRule type="cellIs" dxfId="51" priority="2" operator="equal">
      <formula>"Não"</formula>
    </cfRule>
    <cfRule type="cellIs" dxfId="50" priority="3" operator="equal">
      <formula>"Sim"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Dados!$P$6:$P$8</xm:f>
          </x14:formula1>
          <xm:sqref>E5:E34</xm:sqref>
        </x14:dataValidation>
        <x14:dataValidation type="list" allowBlank="1" showInputMessage="1" showErrorMessage="1">
          <x14:formula1>
            <xm:f>Dados!$P$3:$P$4</xm:f>
          </x14:formula1>
          <xm:sqref>D5:D34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120" zoomScaleNormal="120" zoomScalePageLayoutView="120" workbookViewId="0">
      <pane ySplit="4" topLeftCell="A5" activePane="bottomLeft" state="frozen"/>
      <selection pane="bottomLeft" activeCell="D4" sqref="D4"/>
    </sheetView>
  </sheetViews>
  <sheetFormatPr baseColWidth="10" defaultColWidth="8.83203125" defaultRowHeight="14" x14ac:dyDescent="0"/>
  <cols>
    <col min="1" max="1" width="14.1640625" style="7" customWidth="1"/>
    <col min="2" max="2" width="59.1640625" style="4" customWidth="1"/>
    <col min="3" max="3" width="13.83203125" style="7" customWidth="1"/>
    <col min="4" max="4" width="18.6640625" style="7" customWidth="1"/>
    <col min="5" max="5" width="23.5" style="7" customWidth="1"/>
    <col min="6" max="6" width="29.33203125" style="7" customWidth="1"/>
    <col min="7" max="16384" width="8.83203125" style="7"/>
  </cols>
  <sheetData>
    <row r="1" spans="1:6" ht="37" customHeight="1" thickBot="1">
      <c r="A1" s="140" t="s">
        <v>308</v>
      </c>
      <c r="B1" s="140"/>
      <c r="C1" s="140"/>
      <c r="D1" s="140"/>
      <c r="E1" s="140"/>
      <c r="F1" s="100"/>
    </row>
    <row r="2" spans="1:6" ht="32" customHeight="1">
      <c r="A2" s="83"/>
      <c r="B2" s="84" t="s">
        <v>309</v>
      </c>
      <c r="C2" s="143">
        <f>'Cotejo 1'!C2:E2</f>
        <v>0</v>
      </c>
      <c r="D2" s="143"/>
      <c r="E2" s="143"/>
      <c r="F2" s="99"/>
    </row>
    <row r="3" spans="1:6" ht="29" customHeight="1" thickBot="1">
      <c r="A3" s="144" t="s">
        <v>343</v>
      </c>
      <c r="B3" s="144"/>
      <c r="C3" s="144"/>
      <c r="D3" s="144"/>
      <c r="E3" s="144"/>
    </row>
    <row r="4" spans="1:6" s="6" customFormat="1" ht="15" thickBot="1">
      <c r="A4" s="87" t="s">
        <v>53</v>
      </c>
      <c r="B4" s="88" t="s">
        <v>307</v>
      </c>
      <c r="C4" s="88" t="s">
        <v>21</v>
      </c>
      <c r="D4" s="88" t="s">
        <v>732</v>
      </c>
      <c r="E4" s="89" t="s">
        <v>286</v>
      </c>
      <c r="F4" s="89" t="s">
        <v>733</v>
      </c>
    </row>
    <row r="5" spans="1:6" ht="28">
      <c r="A5" s="30" t="s">
        <v>78</v>
      </c>
      <c r="B5" s="31" t="s">
        <v>641</v>
      </c>
      <c r="C5" s="90" t="s">
        <v>285</v>
      </c>
      <c r="D5" s="76"/>
      <c r="E5" s="77"/>
      <c r="F5" s="98"/>
    </row>
    <row r="6" spans="1:6" ht="28">
      <c r="A6" s="32" t="s">
        <v>78</v>
      </c>
      <c r="B6" s="33" t="s">
        <v>642</v>
      </c>
      <c r="C6" s="38" t="s">
        <v>285</v>
      </c>
      <c r="D6" s="78"/>
      <c r="E6" s="79"/>
      <c r="F6" s="97"/>
    </row>
    <row r="7" spans="1:6" ht="28">
      <c r="A7" s="22" t="s">
        <v>78</v>
      </c>
      <c r="B7" s="23" t="s">
        <v>643</v>
      </c>
      <c r="C7" s="37" t="s">
        <v>55</v>
      </c>
      <c r="D7" s="78"/>
      <c r="E7" s="79"/>
      <c r="F7" s="97"/>
    </row>
    <row r="8" spans="1:6" ht="28">
      <c r="A8" s="32" t="s">
        <v>78</v>
      </c>
      <c r="B8" s="33" t="s">
        <v>644</v>
      </c>
      <c r="C8" s="38" t="s">
        <v>55</v>
      </c>
      <c r="D8" s="78"/>
      <c r="E8" s="79"/>
      <c r="F8" s="97"/>
    </row>
    <row r="9" spans="1:6" ht="42">
      <c r="A9" s="22" t="s">
        <v>78</v>
      </c>
      <c r="B9" s="23" t="s">
        <v>645</v>
      </c>
      <c r="C9" s="37" t="s">
        <v>55</v>
      </c>
      <c r="D9" s="78"/>
      <c r="E9" s="79"/>
      <c r="F9" s="97"/>
    </row>
    <row r="10" spans="1:6" ht="28">
      <c r="A10" s="32" t="s">
        <v>78</v>
      </c>
      <c r="B10" s="33" t="s">
        <v>646</v>
      </c>
      <c r="C10" s="38" t="s">
        <v>55</v>
      </c>
      <c r="D10" s="78"/>
      <c r="E10" s="79"/>
      <c r="F10" s="97"/>
    </row>
    <row r="11" spans="1:6" ht="28">
      <c r="A11" s="22" t="s">
        <v>78</v>
      </c>
      <c r="B11" s="23" t="s">
        <v>647</v>
      </c>
      <c r="C11" s="37" t="s">
        <v>55</v>
      </c>
      <c r="D11" s="78"/>
      <c r="E11" s="79"/>
      <c r="F11" s="97"/>
    </row>
    <row r="12" spans="1:6" ht="28">
      <c r="A12" s="32" t="s">
        <v>78</v>
      </c>
      <c r="B12" s="33" t="s">
        <v>648</v>
      </c>
      <c r="C12" s="38" t="s">
        <v>55</v>
      </c>
      <c r="D12" s="78"/>
      <c r="E12" s="79"/>
      <c r="F12" s="97"/>
    </row>
    <row r="13" spans="1:6" ht="42">
      <c r="A13" s="22" t="s">
        <v>78</v>
      </c>
      <c r="B13" s="23" t="s">
        <v>649</v>
      </c>
      <c r="C13" s="37" t="s">
        <v>55</v>
      </c>
      <c r="D13" s="78"/>
      <c r="E13" s="79"/>
      <c r="F13" s="97"/>
    </row>
    <row r="14" spans="1:6" ht="28">
      <c r="A14" s="32" t="s">
        <v>78</v>
      </c>
      <c r="B14" s="33" t="s">
        <v>411</v>
      </c>
      <c r="C14" s="38" t="s">
        <v>285</v>
      </c>
      <c r="D14" s="78"/>
      <c r="E14" s="79"/>
      <c r="F14" s="97"/>
    </row>
    <row r="15" spans="1:6" ht="42">
      <c r="A15" s="22" t="s">
        <v>78</v>
      </c>
      <c r="B15" s="23" t="s">
        <v>412</v>
      </c>
      <c r="C15" s="37" t="s">
        <v>55</v>
      </c>
      <c r="D15" s="78"/>
      <c r="E15" s="79"/>
      <c r="F15" s="97"/>
    </row>
    <row r="16" spans="1:6" ht="28">
      <c r="A16" s="32" t="s">
        <v>78</v>
      </c>
      <c r="B16" s="33" t="s">
        <v>413</v>
      </c>
      <c r="C16" s="38" t="s">
        <v>55</v>
      </c>
      <c r="D16" s="78"/>
      <c r="E16" s="79"/>
      <c r="F16" s="97"/>
    </row>
    <row r="17" spans="1:6" ht="28">
      <c r="A17" s="22" t="s">
        <v>78</v>
      </c>
      <c r="B17" s="23" t="s">
        <v>414</v>
      </c>
      <c r="C17" s="37" t="s">
        <v>285</v>
      </c>
      <c r="D17" s="78"/>
      <c r="E17" s="79"/>
      <c r="F17" s="97"/>
    </row>
    <row r="18" spans="1:6" ht="42">
      <c r="A18" s="32" t="s">
        <v>78</v>
      </c>
      <c r="B18" s="33" t="s">
        <v>415</v>
      </c>
      <c r="C18" s="38" t="s">
        <v>55</v>
      </c>
      <c r="D18" s="78"/>
      <c r="E18" s="79"/>
      <c r="F18" s="97"/>
    </row>
    <row r="19" spans="1:6" ht="28">
      <c r="A19" s="22" t="s">
        <v>78</v>
      </c>
      <c r="B19" s="23" t="s">
        <v>416</v>
      </c>
      <c r="C19" s="37" t="s">
        <v>55</v>
      </c>
      <c r="D19" s="78"/>
      <c r="E19" s="79"/>
      <c r="F19" s="97"/>
    </row>
    <row r="20" spans="1:6" ht="28">
      <c r="A20" s="32" t="s">
        <v>78</v>
      </c>
      <c r="B20" s="33" t="s">
        <v>417</v>
      </c>
      <c r="C20" s="38" t="s">
        <v>55</v>
      </c>
      <c r="D20" s="78"/>
      <c r="E20" s="79"/>
      <c r="F20" s="97"/>
    </row>
    <row r="21" spans="1:6" ht="28">
      <c r="A21" s="22" t="s">
        <v>78</v>
      </c>
      <c r="B21" s="23" t="s">
        <v>418</v>
      </c>
      <c r="C21" s="37" t="s">
        <v>55</v>
      </c>
      <c r="D21" s="78"/>
      <c r="E21" s="79"/>
      <c r="F21" s="97"/>
    </row>
    <row r="22" spans="1:6" ht="28">
      <c r="A22" s="32" t="s">
        <v>78</v>
      </c>
      <c r="B22" s="33" t="s">
        <v>419</v>
      </c>
      <c r="C22" s="38" t="s">
        <v>55</v>
      </c>
      <c r="D22" s="78"/>
      <c r="E22" s="79"/>
      <c r="F22" s="97"/>
    </row>
    <row r="23" spans="1:6" ht="28">
      <c r="A23" s="22" t="s">
        <v>78</v>
      </c>
      <c r="B23" s="23" t="s">
        <v>420</v>
      </c>
      <c r="C23" s="37" t="s">
        <v>55</v>
      </c>
      <c r="D23" s="78"/>
      <c r="E23" s="79"/>
      <c r="F23" s="97"/>
    </row>
    <row r="24" spans="1:6" ht="28">
      <c r="A24" s="32" t="s">
        <v>78</v>
      </c>
      <c r="B24" s="33" t="s">
        <v>421</v>
      </c>
      <c r="C24" s="38" t="s">
        <v>24</v>
      </c>
      <c r="D24" s="78"/>
      <c r="E24" s="79"/>
      <c r="F24" s="97"/>
    </row>
    <row r="25" spans="1:6" ht="28">
      <c r="A25" s="22" t="s">
        <v>78</v>
      </c>
      <c r="B25" s="23" t="s">
        <v>422</v>
      </c>
      <c r="C25" s="37" t="s">
        <v>55</v>
      </c>
      <c r="D25" s="78"/>
      <c r="E25" s="79"/>
      <c r="F25" s="97"/>
    </row>
    <row r="26" spans="1:6" ht="42">
      <c r="A26" s="32" t="s">
        <v>78</v>
      </c>
      <c r="B26" s="33" t="s">
        <v>423</v>
      </c>
      <c r="C26" s="38" t="s">
        <v>55</v>
      </c>
      <c r="D26" s="78"/>
      <c r="E26" s="79"/>
      <c r="F26" s="97"/>
    </row>
    <row r="27" spans="1:6" ht="28">
      <c r="A27" s="22" t="s">
        <v>78</v>
      </c>
      <c r="B27" s="23" t="s">
        <v>424</v>
      </c>
      <c r="C27" s="37" t="s">
        <v>55</v>
      </c>
      <c r="D27" s="78"/>
      <c r="E27" s="79"/>
      <c r="F27" s="97"/>
    </row>
    <row r="28" spans="1:6" ht="28">
      <c r="A28" s="32" t="s">
        <v>78</v>
      </c>
      <c r="B28" s="33" t="s">
        <v>425</v>
      </c>
      <c r="C28" s="38" t="s">
        <v>55</v>
      </c>
      <c r="D28" s="78"/>
      <c r="E28" s="79"/>
      <c r="F28" s="97"/>
    </row>
    <row r="29" spans="1:6" ht="28">
      <c r="A29" s="22" t="s">
        <v>78</v>
      </c>
      <c r="B29" s="23" t="s">
        <v>426</v>
      </c>
      <c r="C29" s="37" t="s">
        <v>55</v>
      </c>
      <c r="D29" s="78"/>
      <c r="E29" s="79"/>
      <c r="F29" s="97"/>
    </row>
    <row r="30" spans="1:6" ht="28">
      <c r="A30" s="32" t="s">
        <v>78</v>
      </c>
      <c r="B30" s="33" t="s">
        <v>427</v>
      </c>
      <c r="C30" s="38" t="s">
        <v>55</v>
      </c>
      <c r="D30" s="78"/>
      <c r="E30" s="79"/>
      <c r="F30" s="97"/>
    </row>
    <row r="31" spans="1:6" ht="42">
      <c r="A31" s="22" t="s">
        <v>78</v>
      </c>
      <c r="B31" s="23" t="s">
        <v>428</v>
      </c>
      <c r="C31" s="37" t="s">
        <v>55</v>
      </c>
      <c r="D31" s="78"/>
      <c r="E31" s="79"/>
      <c r="F31" s="97"/>
    </row>
    <row r="32" spans="1:6" ht="28">
      <c r="A32" s="32" t="s">
        <v>78</v>
      </c>
      <c r="B32" s="33" t="s">
        <v>429</v>
      </c>
      <c r="C32" s="38" t="s">
        <v>55</v>
      </c>
      <c r="D32" s="78"/>
      <c r="E32" s="79"/>
      <c r="F32" s="97"/>
    </row>
    <row r="33" spans="1:6" ht="28">
      <c r="A33" s="22" t="s">
        <v>78</v>
      </c>
      <c r="B33" s="23" t="s">
        <v>430</v>
      </c>
      <c r="C33" s="37" t="s">
        <v>55</v>
      </c>
      <c r="D33" s="78"/>
      <c r="E33" s="79"/>
      <c r="F33" s="97"/>
    </row>
    <row r="34" spans="1:6" ht="28">
      <c r="A34" s="32" t="s">
        <v>78</v>
      </c>
      <c r="B34" s="33" t="s">
        <v>431</v>
      </c>
      <c r="C34" s="38" t="s">
        <v>55</v>
      </c>
      <c r="D34" s="78"/>
      <c r="E34" s="79"/>
      <c r="F34" s="97"/>
    </row>
    <row r="35" spans="1:6">
      <c r="F35" s="95"/>
    </row>
    <row r="36" spans="1:6" ht="15" thickBot="1">
      <c r="F36" s="96"/>
    </row>
    <row r="37" spans="1:6">
      <c r="B37" s="94" t="s">
        <v>731</v>
      </c>
      <c r="F37" s="96"/>
    </row>
    <row r="38" spans="1:6" ht="63.5" customHeight="1" thickBot="1">
      <c r="B38" s="93"/>
    </row>
  </sheetData>
  <sheetProtection password="CFC0" sheet="1" objects="1" scenarios="1"/>
  <mergeCells count="3">
    <mergeCell ref="A1:E1"/>
    <mergeCell ref="C2:E2"/>
    <mergeCell ref="A3:E3"/>
  </mergeCells>
  <conditionalFormatting sqref="D5:D34">
    <cfRule type="cellIs" dxfId="49" priority="4" operator="equal">
      <formula>"Não"</formula>
    </cfRule>
    <cfRule type="cellIs" dxfId="48" priority="5" operator="equal">
      <formula>"Sim"</formula>
    </cfRule>
  </conditionalFormatting>
  <conditionalFormatting sqref="E5:E34">
    <cfRule type="cellIs" dxfId="47" priority="1" stopIfTrue="1" operator="equal">
      <formula>"Dedutível"</formula>
    </cfRule>
    <cfRule type="cellIs" dxfId="46" priority="2" operator="equal">
      <formula>"Não"</formula>
    </cfRule>
    <cfRule type="cellIs" dxfId="45" priority="3" operator="equal">
      <formula>"Sim"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Dados!$P$3:$P$4</xm:f>
          </x14:formula1>
          <xm:sqref>D5:D34</xm:sqref>
        </x14:dataValidation>
        <x14:dataValidation type="list" allowBlank="1" showInputMessage="1" showErrorMessage="1">
          <x14:formula1>
            <xm:f>Dados!$P$6:$P$8</xm:f>
          </x14:formula1>
          <xm:sqref>E5:E34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120" zoomScaleNormal="120" zoomScalePageLayoutView="120" workbookViewId="0">
      <pane ySplit="4" topLeftCell="A5" activePane="bottomLeft" state="frozen"/>
      <selection pane="bottomLeft" activeCell="D4" sqref="D4"/>
    </sheetView>
  </sheetViews>
  <sheetFormatPr baseColWidth="10" defaultColWidth="8.83203125" defaultRowHeight="14" x14ac:dyDescent="0"/>
  <cols>
    <col min="1" max="1" width="11.33203125" style="7" customWidth="1"/>
    <col min="2" max="2" width="55.5" style="7" customWidth="1"/>
    <col min="3" max="3" width="15.83203125" style="7" customWidth="1"/>
    <col min="4" max="4" width="18.6640625" style="7" customWidth="1"/>
    <col min="5" max="5" width="22.1640625" style="7" customWidth="1"/>
    <col min="6" max="6" width="29.33203125" style="7" customWidth="1"/>
    <col min="7" max="16384" width="8.83203125" style="7"/>
  </cols>
  <sheetData>
    <row r="1" spans="1:6" ht="37" customHeight="1" thickBot="1">
      <c r="A1" s="140" t="s">
        <v>308</v>
      </c>
      <c r="B1" s="140"/>
      <c r="C1" s="140"/>
      <c r="D1" s="140"/>
      <c r="E1" s="140"/>
      <c r="F1" s="100"/>
    </row>
    <row r="2" spans="1:6" ht="32" customHeight="1">
      <c r="A2" s="83"/>
      <c r="B2" s="84" t="s">
        <v>309</v>
      </c>
      <c r="C2" s="143">
        <f>'Cotejo 1'!C2:E2</f>
        <v>0</v>
      </c>
      <c r="D2" s="143"/>
      <c r="E2" s="143"/>
      <c r="F2" s="99"/>
    </row>
    <row r="3" spans="1:6" ht="29" customHeight="1" thickBot="1">
      <c r="A3" s="145" t="s">
        <v>344</v>
      </c>
      <c r="B3" s="145"/>
      <c r="C3" s="145"/>
      <c r="D3" s="145"/>
      <c r="E3" s="145"/>
    </row>
    <row r="4" spans="1:6" s="6" customFormat="1" ht="15" thickBot="1">
      <c r="A4" s="87" t="s">
        <v>53</v>
      </c>
      <c r="B4" s="88" t="s">
        <v>307</v>
      </c>
      <c r="C4" s="88" t="s">
        <v>21</v>
      </c>
      <c r="D4" s="88" t="s">
        <v>732</v>
      </c>
      <c r="E4" s="89" t="s">
        <v>286</v>
      </c>
      <c r="F4" s="89" t="s">
        <v>733</v>
      </c>
    </row>
    <row r="5" spans="1:6" ht="29" thickTop="1">
      <c r="A5" s="39" t="s">
        <v>99</v>
      </c>
      <c r="B5" s="35" t="s">
        <v>652</v>
      </c>
      <c r="C5" s="39" t="s">
        <v>285</v>
      </c>
      <c r="D5" s="81"/>
      <c r="E5" s="82"/>
      <c r="F5" s="98"/>
    </row>
    <row r="6" spans="1:6" ht="28">
      <c r="A6" s="32" t="s">
        <v>99</v>
      </c>
      <c r="B6" s="33" t="s">
        <v>653</v>
      </c>
      <c r="C6" s="32" t="s">
        <v>55</v>
      </c>
      <c r="D6" s="78"/>
      <c r="E6" s="79"/>
      <c r="F6" s="97"/>
    </row>
    <row r="7" spans="1:6" ht="28">
      <c r="A7" s="22" t="s">
        <v>99</v>
      </c>
      <c r="B7" s="23" t="s">
        <v>654</v>
      </c>
      <c r="C7" s="22" t="s">
        <v>285</v>
      </c>
      <c r="D7" s="78"/>
      <c r="E7" s="79"/>
      <c r="F7" s="97"/>
    </row>
    <row r="8" spans="1:6" ht="28">
      <c r="A8" s="32" t="s">
        <v>99</v>
      </c>
      <c r="B8" s="33" t="s">
        <v>655</v>
      </c>
      <c r="C8" s="32" t="s">
        <v>55</v>
      </c>
      <c r="D8" s="78"/>
      <c r="E8" s="79"/>
      <c r="F8" s="97"/>
    </row>
    <row r="9" spans="1:6" ht="28">
      <c r="A9" s="22" t="s">
        <v>99</v>
      </c>
      <c r="B9" s="23" t="s">
        <v>656</v>
      </c>
      <c r="C9" s="22" t="s">
        <v>55</v>
      </c>
      <c r="D9" s="78"/>
      <c r="E9" s="79"/>
      <c r="F9" s="97"/>
    </row>
    <row r="10" spans="1:6" ht="28">
      <c r="A10" s="32" t="s">
        <v>99</v>
      </c>
      <c r="B10" s="33" t="s">
        <v>657</v>
      </c>
      <c r="C10" s="32" t="s">
        <v>285</v>
      </c>
      <c r="D10" s="78"/>
      <c r="E10" s="79"/>
      <c r="F10" s="97"/>
    </row>
    <row r="11" spans="1:6" ht="28">
      <c r="A11" s="22" t="s">
        <v>99</v>
      </c>
      <c r="B11" s="23" t="s">
        <v>658</v>
      </c>
      <c r="C11" s="22" t="s">
        <v>55</v>
      </c>
      <c r="D11" s="78"/>
      <c r="E11" s="79"/>
      <c r="F11" s="97"/>
    </row>
    <row r="12" spans="1:6" ht="28">
      <c r="A12" s="32" t="s">
        <v>99</v>
      </c>
      <c r="B12" s="33" t="s">
        <v>650</v>
      </c>
      <c r="C12" s="32" t="s">
        <v>55</v>
      </c>
      <c r="D12" s="78"/>
      <c r="E12" s="79"/>
      <c r="F12" s="97"/>
    </row>
    <row r="13" spans="1:6" ht="28">
      <c r="A13" s="22" t="s">
        <v>99</v>
      </c>
      <c r="B13" s="23" t="s">
        <v>651</v>
      </c>
      <c r="C13" s="22" t="s">
        <v>55</v>
      </c>
      <c r="D13" s="78"/>
      <c r="E13" s="79"/>
      <c r="F13" s="97"/>
    </row>
    <row r="14" spans="1:6" ht="28">
      <c r="A14" s="32" t="s">
        <v>99</v>
      </c>
      <c r="B14" s="33" t="s">
        <v>433</v>
      </c>
      <c r="C14" s="32" t="s">
        <v>285</v>
      </c>
      <c r="D14" s="78"/>
      <c r="E14" s="79"/>
      <c r="F14" s="97"/>
    </row>
    <row r="15" spans="1:6" ht="42">
      <c r="A15" s="22" t="s">
        <v>99</v>
      </c>
      <c r="B15" s="23" t="s">
        <v>434</v>
      </c>
      <c r="C15" s="22" t="s">
        <v>55</v>
      </c>
      <c r="D15" s="78"/>
      <c r="E15" s="79"/>
      <c r="F15" s="97"/>
    </row>
    <row r="16" spans="1:6" ht="28">
      <c r="A16" s="32" t="s">
        <v>99</v>
      </c>
      <c r="B16" s="33" t="s">
        <v>435</v>
      </c>
      <c r="C16" s="32" t="s">
        <v>55</v>
      </c>
      <c r="D16" s="78"/>
      <c r="E16" s="79"/>
      <c r="F16" s="97"/>
    </row>
    <row r="17" spans="1:6" ht="28">
      <c r="A17" s="22" t="s">
        <v>99</v>
      </c>
      <c r="B17" s="23" t="s">
        <v>436</v>
      </c>
      <c r="C17" s="22" t="s">
        <v>285</v>
      </c>
      <c r="D17" s="78"/>
      <c r="E17" s="79"/>
      <c r="F17" s="97"/>
    </row>
    <row r="18" spans="1:6" ht="28">
      <c r="A18" s="32" t="s">
        <v>99</v>
      </c>
      <c r="B18" s="33" t="s">
        <v>437</v>
      </c>
      <c r="C18" s="32" t="s">
        <v>55</v>
      </c>
      <c r="D18" s="78"/>
      <c r="E18" s="79"/>
      <c r="F18" s="97"/>
    </row>
    <row r="19" spans="1:6" ht="28">
      <c r="A19" s="22" t="s">
        <v>99</v>
      </c>
      <c r="B19" s="23" t="s">
        <v>438</v>
      </c>
      <c r="C19" s="22" t="s">
        <v>55</v>
      </c>
      <c r="D19" s="78"/>
      <c r="E19" s="79"/>
      <c r="F19" s="97"/>
    </row>
    <row r="20" spans="1:6" ht="28">
      <c r="A20" s="32" t="s">
        <v>99</v>
      </c>
      <c r="B20" s="33" t="s">
        <v>439</v>
      </c>
      <c r="C20" s="32" t="s">
        <v>55</v>
      </c>
      <c r="D20" s="78"/>
      <c r="E20" s="79"/>
      <c r="F20" s="97"/>
    </row>
    <row r="21" spans="1:6" ht="28">
      <c r="A21" s="22" t="s">
        <v>99</v>
      </c>
      <c r="B21" s="23" t="s">
        <v>440</v>
      </c>
      <c r="C21" s="22" t="s">
        <v>55</v>
      </c>
      <c r="D21" s="78"/>
      <c r="E21" s="79"/>
      <c r="F21" s="97"/>
    </row>
    <row r="22" spans="1:6" ht="28">
      <c r="A22" s="32" t="s">
        <v>99</v>
      </c>
      <c r="B22" s="33" t="s">
        <v>441</v>
      </c>
      <c r="C22" s="32" t="s">
        <v>55</v>
      </c>
      <c r="D22" s="78"/>
      <c r="E22" s="79"/>
      <c r="F22" s="97"/>
    </row>
    <row r="23" spans="1:6" ht="28">
      <c r="A23" s="22" t="s">
        <v>99</v>
      </c>
      <c r="B23" s="23" t="s">
        <v>442</v>
      </c>
      <c r="C23" s="22" t="s">
        <v>55</v>
      </c>
      <c r="D23" s="78"/>
      <c r="E23" s="79"/>
      <c r="F23" s="97"/>
    </row>
    <row r="24" spans="1:6" ht="28">
      <c r="A24" s="32" t="s">
        <v>99</v>
      </c>
      <c r="B24" s="33" t="s">
        <v>443</v>
      </c>
      <c r="C24" s="32" t="s">
        <v>55</v>
      </c>
      <c r="D24" s="78"/>
      <c r="E24" s="79"/>
      <c r="F24" s="97"/>
    </row>
    <row r="25" spans="1:6" ht="28">
      <c r="A25" s="22" t="s">
        <v>99</v>
      </c>
      <c r="B25" s="23" t="s">
        <v>444</v>
      </c>
      <c r="C25" s="22" t="s">
        <v>55</v>
      </c>
      <c r="D25" s="78"/>
      <c r="E25" s="79"/>
      <c r="F25" s="97"/>
    </row>
    <row r="26" spans="1:6" ht="42">
      <c r="A26" s="32" t="s">
        <v>99</v>
      </c>
      <c r="B26" s="33" t="s">
        <v>445</v>
      </c>
      <c r="C26" s="32" t="s">
        <v>55</v>
      </c>
      <c r="D26" s="78"/>
      <c r="E26" s="79"/>
      <c r="F26" s="97"/>
    </row>
    <row r="27" spans="1:6" ht="28">
      <c r="A27" s="22" t="s">
        <v>99</v>
      </c>
      <c r="B27" s="23" t="s">
        <v>446</v>
      </c>
      <c r="C27" s="22" t="s">
        <v>55</v>
      </c>
      <c r="D27" s="78"/>
      <c r="E27" s="79"/>
      <c r="F27" s="97"/>
    </row>
    <row r="28" spans="1:6" ht="28">
      <c r="A28" s="32" t="s">
        <v>99</v>
      </c>
      <c r="B28" s="33" t="s">
        <v>447</v>
      </c>
      <c r="C28" s="32" t="s">
        <v>55</v>
      </c>
      <c r="D28" s="78"/>
      <c r="E28" s="79"/>
      <c r="F28" s="97"/>
    </row>
    <row r="29" spans="1:6" ht="28">
      <c r="A29" s="22" t="s">
        <v>99</v>
      </c>
      <c r="B29" s="23" t="s">
        <v>448</v>
      </c>
      <c r="C29" s="22" t="s">
        <v>55</v>
      </c>
      <c r="D29" s="78"/>
      <c r="E29" s="79"/>
      <c r="F29" s="97"/>
    </row>
    <row r="30" spans="1:6" ht="28">
      <c r="A30" s="32" t="s">
        <v>99</v>
      </c>
      <c r="B30" s="33" t="s">
        <v>449</v>
      </c>
      <c r="C30" s="32" t="s">
        <v>55</v>
      </c>
      <c r="D30" s="78"/>
      <c r="E30" s="79"/>
      <c r="F30" s="97"/>
    </row>
    <row r="31" spans="1:6" ht="28">
      <c r="A31" s="22" t="s">
        <v>99</v>
      </c>
      <c r="B31" s="23" t="s">
        <v>450</v>
      </c>
      <c r="C31" s="22" t="s">
        <v>55</v>
      </c>
      <c r="D31" s="78"/>
      <c r="E31" s="79"/>
      <c r="F31" s="97"/>
    </row>
    <row r="32" spans="1:6" ht="28">
      <c r="A32" s="32" t="s">
        <v>99</v>
      </c>
      <c r="B32" s="33" t="s">
        <v>451</v>
      </c>
      <c r="C32" s="32" t="s">
        <v>55</v>
      </c>
      <c r="D32" s="78"/>
      <c r="E32" s="79"/>
      <c r="F32" s="97"/>
    </row>
    <row r="33" spans="1:6" ht="28">
      <c r="A33" s="22" t="s">
        <v>99</v>
      </c>
      <c r="B33" s="23" t="s">
        <v>452</v>
      </c>
      <c r="C33" s="22" t="s">
        <v>285</v>
      </c>
      <c r="D33" s="78"/>
      <c r="E33" s="79"/>
      <c r="F33" s="97"/>
    </row>
    <row r="34" spans="1:6" ht="28">
      <c r="A34" s="32" t="s">
        <v>99</v>
      </c>
      <c r="B34" s="33" t="s">
        <v>453</v>
      </c>
      <c r="C34" s="32" t="s">
        <v>55</v>
      </c>
      <c r="D34" s="78"/>
      <c r="E34" s="79"/>
      <c r="F34" s="97"/>
    </row>
    <row r="35" spans="1:6">
      <c r="F35" s="95"/>
    </row>
    <row r="36" spans="1:6" ht="15" thickBot="1">
      <c r="F36" s="96"/>
    </row>
    <row r="37" spans="1:6">
      <c r="B37" s="94" t="s">
        <v>731</v>
      </c>
      <c r="F37" s="96"/>
    </row>
    <row r="38" spans="1:6" ht="60" customHeight="1" thickBot="1">
      <c r="B38" s="93"/>
    </row>
  </sheetData>
  <sheetProtection password="CFC0" sheet="1" objects="1" scenarios="1"/>
  <mergeCells count="3">
    <mergeCell ref="A1:E1"/>
    <mergeCell ref="C2:E2"/>
    <mergeCell ref="A3:E3"/>
  </mergeCells>
  <conditionalFormatting sqref="D5:D34">
    <cfRule type="cellIs" dxfId="44" priority="4" operator="equal">
      <formula>"Não"</formula>
    </cfRule>
    <cfRule type="cellIs" dxfId="43" priority="5" operator="equal">
      <formula>"Sim"</formula>
    </cfRule>
  </conditionalFormatting>
  <conditionalFormatting sqref="E5:E34">
    <cfRule type="cellIs" dxfId="42" priority="1" stopIfTrue="1" operator="equal">
      <formula>"Dedutível"</formula>
    </cfRule>
    <cfRule type="cellIs" dxfId="41" priority="2" operator="equal">
      <formula>"Não"</formula>
    </cfRule>
    <cfRule type="cellIs" dxfId="40" priority="3" operator="equal">
      <formula>"Sim"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Dados!$P$3:$P$4</xm:f>
          </x14:formula1>
          <xm:sqref>D5:D34</xm:sqref>
        </x14:dataValidation>
        <x14:dataValidation type="list" allowBlank="1" showInputMessage="1" showErrorMessage="1">
          <x14:formula1>
            <xm:f>Dados!$P$6:$P$8</xm:f>
          </x14:formula1>
          <xm:sqref>E5:E34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Orientações</vt:lpstr>
      <vt:lpstr>Teste</vt:lpstr>
      <vt:lpstr>Gráficos Resultados</vt:lpstr>
      <vt:lpstr>Gráficos Perfis</vt:lpstr>
      <vt:lpstr>Dados</vt:lpstr>
      <vt:lpstr>Cotejo 1</vt:lpstr>
      <vt:lpstr>Cotejo 2</vt:lpstr>
      <vt:lpstr>Cotejo 3</vt:lpstr>
      <vt:lpstr>Cotejo 4</vt:lpstr>
      <vt:lpstr>Cotejo 5</vt:lpstr>
      <vt:lpstr>Cotejo 6</vt:lpstr>
      <vt:lpstr>Cotejo 7</vt:lpstr>
      <vt:lpstr>Cotejo 8</vt:lpstr>
      <vt:lpstr>Cotejo 9</vt:lpstr>
      <vt:lpstr>Cotejo 10</vt:lpstr>
      <vt:lpstr>Cotejo 11</vt:lpstr>
      <vt:lpstr>Cotejo 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Leimig</dc:creator>
  <cp:lastModifiedBy>Flávio Buononato</cp:lastModifiedBy>
  <cp:lastPrinted>2017-06-06T15:04:01Z</cp:lastPrinted>
  <dcterms:created xsi:type="dcterms:W3CDTF">2016-08-05T11:09:49Z</dcterms:created>
  <dcterms:modified xsi:type="dcterms:W3CDTF">2017-10-30T15:42:43Z</dcterms:modified>
</cp:coreProperties>
</file>