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39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46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drawings/drawing35.xml" ContentType="application/vnd.openxmlformats-officedocument.drawing+xml"/>
  <Override PartName="/xl/charts/chart49.xml" ContentType="application/vnd.openxmlformats-officedocument.drawingml.chart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charts/chart2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42.xml" ContentType="application/vnd.openxmlformats-officedocument.drawing+xml"/>
  <Override PartName="/xl/charts/chart56.xml" ContentType="application/vnd.openxmlformats-officedocument.drawingml.chart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charts/chart34.xml" ContentType="application/vnd.openxmlformats-officedocument.drawingml.chart+xml"/>
  <Override PartName="/xl/drawings/drawing31.xml" ContentType="application/vnd.openxmlformats-officedocument.drawing+xml"/>
  <Override PartName="/xl/charts/chart45.xml" ContentType="application/vnd.openxmlformats-officedocument.drawingml.chart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drawings/drawing18.xml" ContentType="application/vnd.openxmlformats-officedocument.drawing+xml"/>
  <Override PartName="/xl/drawings/drawing36.xml" ContentType="application/vnd.openxmlformats-officedocument.drawing+xml"/>
  <Override PartName="/xl/drawings/drawing4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43.xml" ContentType="application/vnd.openxmlformats-officedocument.drawing+xml"/>
  <Override PartName="/xl/charts/chart57.xml" ContentType="application/vnd.openxmlformats-officedocument.drawingml.chart+xml"/>
  <Override PartName="/docProps/app.xml" ContentType="application/vnd.openxmlformats-officedocument.extended-properties+xml"/>
  <Override PartName="/xl/drawings/drawing14.xml" ContentType="application/vnd.openxmlformats-officedocument.drawing+xml"/>
  <Override PartName="/xl/charts/chart28.xml" ContentType="application/vnd.openxmlformats-officedocument.drawingml.chart+xml"/>
  <Override PartName="/xl/drawings/drawing32.xml" ContentType="application/vnd.openxmlformats-officedocument.drawing+xml"/>
  <Override PartName="/xl/charts/chart46.xml" ContentType="application/vnd.openxmlformats-officedocument.drawingml.chart+xml"/>
  <Default Extension="vml" ContentType="application/vnd.openxmlformats-officedocument.vmlDrawing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charts/chart35.xml" ContentType="application/vnd.openxmlformats-officedocument.drawingml.chart+xml"/>
  <Override PartName="/xl/charts/chart44.xml" ContentType="application/vnd.openxmlformats-officedocument.drawingml.chart+xml"/>
  <Override PartName="/xl/charts/chart53.xml" ContentType="application/vnd.openxmlformats-officedocument.drawingml.chart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charts/chart51.xml" ContentType="application/vnd.openxmlformats-officedocument.drawingml.char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37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charts/chart36.xml" ContentType="application/vnd.openxmlformats-officedocument.drawingml.chart+xml"/>
  <Override PartName="/xl/drawings/drawing33.xml" ContentType="application/vnd.openxmlformats-officedocument.drawing+xml"/>
  <Override PartName="/xl/charts/chart47.xml" ContentType="application/vnd.openxmlformats-officedocument.drawingml.chart+xml"/>
  <Override PartName="/xl/drawings/drawing5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drawings/drawing40.xml" ContentType="application/vnd.openxmlformats-officedocument.drawing+xml"/>
  <Override PartName="/xl/charts/chart54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27.xml" ContentType="application/vnd.openxmlformats-officedocument.drawing+xml"/>
  <Override PartName="/xl/drawings/drawing45.xml" ContentType="application/vnd.openxmlformats-officedocument.drawing+xml"/>
  <Override PartName="/xl/drawings/drawing16.xml" ContentType="application/vnd.openxmlformats-officedocument.drawing+xml"/>
  <Override PartName="/xl/drawings/drawing34.xml" ContentType="application/vnd.openxmlformats-officedocument.drawing+xml"/>
  <Override PartName="/xl/charts/chart48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charts/chart37.xml" ContentType="application/vnd.openxmlformats-officedocument.drawingml.chart+xml"/>
  <Override PartName="/xl/drawings/drawing41.xml" ContentType="application/vnd.openxmlformats-officedocument.drawing+xml"/>
  <Override PartName="/xl/charts/chart55.xml" ContentType="application/vnd.openxmlformats-officedocument.drawingml.chart+xml"/>
  <Override PartName="/xl/drawings/drawing52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EstaPasta_de_trabalho" defaultThemeVersion="124226"/>
  <bookViews>
    <workbookView xWindow="120" yWindow="15" windowWidth="15195" windowHeight="8190" tabRatio="908"/>
  </bookViews>
  <sheets>
    <sheet name="Gráficos" sheetId="4" r:id="rId1"/>
    <sheet name="Quadro de Sinais" sheetId="7" r:id="rId2"/>
    <sheet name="Din 1" sheetId="2" r:id="rId3"/>
    <sheet name="Din 2" sheetId="8" r:id="rId4"/>
    <sheet name="Din 3" sheetId="9" r:id="rId5"/>
    <sheet name="Din 4" sheetId="10" r:id="rId6"/>
    <sheet name="Din 5" sheetId="11" r:id="rId7"/>
    <sheet name="Din 6" sheetId="12" r:id="rId8"/>
    <sheet name="Din 7" sheetId="13" r:id="rId9"/>
    <sheet name="Din 8" sheetId="14" r:id="rId10"/>
    <sheet name="Din 9" sheetId="15" r:id="rId11"/>
    <sheet name="Din 10" sheetId="16" r:id="rId12"/>
    <sheet name="Din 11" sheetId="17" r:id="rId13"/>
    <sheet name="Din 12" sheetId="18" r:id="rId14"/>
    <sheet name="Din 13" sheetId="61" r:id="rId15"/>
    <sheet name="Din 14" sheetId="19" r:id="rId16"/>
    <sheet name="Din 15" sheetId="21" r:id="rId17"/>
    <sheet name="Din 16" sheetId="22" r:id="rId18"/>
    <sheet name="Din 17" sheetId="23" r:id="rId19"/>
    <sheet name="Din 18" sheetId="24" r:id="rId20"/>
    <sheet name="Din 19" sheetId="25" r:id="rId21"/>
    <sheet name="Din 20" sheetId="26" r:id="rId22"/>
    <sheet name="Din 21" sheetId="27" r:id="rId23"/>
    <sheet name="Din 22" sheetId="28" r:id="rId24"/>
    <sheet name="Din 23" sheetId="29" r:id="rId25"/>
    <sheet name="Din 24" sheetId="57" r:id="rId26"/>
    <sheet name="Din 25" sheetId="30" r:id="rId27"/>
    <sheet name="Din 26" sheetId="31" r:id="rId28"/>
    <sheet name="Din 27" sheetId="58" r:id="rId29"/>
    <sheet name="Din 28" sheetId="32" r:id="rId30"/>
    <sheet name="Din 29" sheetId="33" r:id="rId31"/>
    <sheet name="Din 30" sheetId="34" r:id="rId32"/>
    <sheet name="Din 31" sheetId="35" r:id="rId33"/>
    <sheet name="Din 32" sheetId="36" r:id="rId34"/>
    <sheet name="Din 33" sheetId="37" r:id="rId35"/>
    <sheet name="Din 34" sheetId="59" r:id="rId36"/>
    <sheet name="Din 35" sheetId="38" r:id="rId37"/>
    <sheet name="Din 36" sheetId="39" r:id="rId38"/>
    <sheet name="Din 37" sheetId="40" r:id="rId39"/>
    <sheet name="Din 38" sheetId="41" r:id="rId40"/>
    <sheet name="Din 39" sheetId="42" r:id="rId41"/>
    <sheet name="Din 40" sheetId="43" r:id="rId42"/>
    <sheet name="Din 41" sheetId="44" r:id="rId43"/>
    <sheet name="Din 42" sheetId="45" r:id="rId44"/>
    <sheet name="Din 43" sheetId="46" r:id="rId45"/>
    <sheet name="Din 44" sheetId="47" r:id="rId46"/>
    <sheet name="Din 45" sheetId="48" r:id="rId47"/>
    <sheet name="Din 46" sheetId="49" r:id="rId48"/>
    <sheet name="Din 47" sheetId="50" r:id="rId49"/>
    <sheet name="Din 48" sheetId="60" r:id="rId50"/>
    <sheet name="Din 49" sheetId="51" r:id="rId51"/>
    <sheet name="Din 50" sheetId="52" r:id="rId52"/>
  </sheets>
  <definedNames>
    <definedName name="_xlnm.Print_Area" localSheetId="2">'Din 1'!$A$1:$N$59</definedName>
    <definedName name="_xlnm.Print_Area" localSheetId="11">'Din 10'!$A$1:$N$59</definedName>
    <definedName name="_xlnm.Print_Area" localSheetId="12">'Din 11'!$A$1:$N$59</definedName>
    <definedName name="_xlnm.Print_Area" localSheetId="13">'Din 12'!$A$1:$N$59</definedName>
    <definedName name="_xlnm.Print_Area" localSheetId="14">'Din 13'!$A$1:$N$59</definedName>
    <definedName name="_xlnm.Print_Area" localSheetId="15">'Din 14'!$A$1:$N$59</definedName>
    <definedName name="_xlnm.Print_Area" localSheetId="16">'Din 15'!$A$1:$N$59</definedName>
    <definedName name="_xlnm.Print_Area" localSheetId="17">'Din 16'!$A$1:$N$59</definedName>
    <definedName name="_xlnm.Print_Area" localSheetId="18">'Din 17'!$A$1:$N$59</definedName>
    <definedName name="_xlnm.Print_Area" localSheetId="19">'Din 18'!$A$1:$N$59</definedName>
    <definedName name="_xlnm.Print_Area" localSheetId="20">'Din 19'!$A$1:$N$59</definedName>
    <definedName name="_xlnm.Print_Area" localSheetId="3">'Din 2'!$A$1:$N$59</definedName>
    <definedName name="_xlnm.Print_Area" localSheetId="21">'Din 20'!$A$1:$N$59</definedName>
    <definedName name="_xlnm.Print_Area" localSheetId="22">'Din 21'!$A$1:$N$59</definedName>
    <definedName name="_xlnm.Print_Area" localSheetId="23">'Din 22'!$A$1:$N$59</definedName>
    <definedName name="_xlnm.Print_Area" localSheetId="24">'Din 23'!$A$1:$N$59</definedName>
    <definedName name="_xlnm.Print_Area" localSheetId="25">'Din 24'!$A$1:$N$59</definedName>
    <definedName name="_xlnm.Print_Area" localSheetId="26">'Din 25'!$A$1:$N$59</definedName>
    <definedName name="_xlnm.Print_Area" localSheetId="27">'Din 26'!$A$1:$N$59</definedName>
    <definedName name="_xlnm.Print_Area" localSheetId="28">'Din 27'!$A$1:$N$59</definedName>
    <definedName name="_xlnm.Print_Area" localSheetId="29">'Din 28'!$A$1:$N$59</definedName>
    <definedName name="_xlnm.Print_Area" localSheetId="30">'Din 29'!$A$1:$N$59</definedName>
    <definedName name="_xlnm.Print_Area" localSheetId="4">'Din 3'!$A$1:$N$59</definedName>
    <definedName name="_xlnm.Print_Area" localSheetId="31">'Din 30'!$A$1:$N$59</definedName>
    <definedName name="_xlnm.Print_Area" localSheetId="32">'Din 31'!$A$1:$N$59</definedName>
    <definedName name="_xlnm.Print_Area" localSheetId="33">'Din 32'!$A$1:$N$59</definedName>
    <definedName name="_xlnm.Print_Area" localSheetId="34">'Din 33'!$A$1:$N$59</definedName>
    <definedName name="_xlnm.Print_Area" localSheetId="35">'Din 34'!$A$1:$N$59</definedName>
    <definedName name="_xlnm.Print_Area" localSheetId="36">'Din 35'!$A$1:$N$59</definedName>
    <definedName name="_xlnm.Print_Area" localSheetId="37">'Din 36'!$A$1:$N$59</definedName>
    <definedName name="_xlnm.Print_Area" localSheetId="38">'Din 37'!$A$1:$N$59</definedName>
    <definedName name="_xlnm.Print_Area" localSheetId="39">'Din 38'!$A$1:$N$59</definedName>
    <definedName name="_xlnm.Print_Area" localSheetId="40">'Din 39'!$A$1:$N$59</definedName>
    <definedName name="_xlnm.Print_Area" localSheetId="5">'Din 4'!$A$1:$N$59</definedName>
    <definedName name="_xlnm.Print_Area" localSheetId="41">'Din 40'!$A$1:$N$59</definedName>
    <definedName name="_xlnm.Print_Area" localSheetId="42">'Din 41'!$A$1:$N$59</definedName>
    <definedName name="_xlnm.Print_Area" localSheetId="43">'Din 42'!$A$1:$N$59</definedName>
    <definedName name="_xlnm.Print_Area" localSheetId="44">'Din 43'!$A$1:$N$59</definedName>
    <definedName name="_xlnm.Print_Area" localSheetId="45">'Din 44'!$A$1:$N$59</definedName>
    <definedName name="_xlnm.Print_Area" localSheetId="46">'Din 45'!$A$1:$N$59</definedName>
    <definedName name="_xlnm.Print_Area" localSheetId="47">'Din 46'!$A$1:$N$59</definedName>
    <definedName name="_xlnm.Print_Area" localSheetId="48">'Din 47'!$A$1:$N$59</definedName>
    <definedName name="_xlnm.Print_Area" localSheetId="49">'Din 48'!$A$1:$N$59</definedName>
    <definedName name="_xlnm.Print_Area" localSheetId="50">'Din 49'!$A$1:$N$59</definedName>
    <definedName name="_xlnm.Print_Area" localSheetId="6">'Din 5'!$A$1:$N$59</definedName>
    <definedName name="_xlnm.Print_Area" localSheetId="51">'Din 50'!$A$1:$N$59</definedName>
    <definedName name="_xlnm.Print_Area" localSheetId="7">'Din 6'!$A$1:$N$59</definedName>
    <definedName name="_xlnm.Print_Area" localSheetId="8">'Din 7'!$A$1:$N$59</definedName>
    <definedName name="_xlnm.Print_Area" localSheetId="9">'Din 8'!$A$1:$N$59</definedName>
    <definedName name="_xlnm.Print_Area" localSheetId="10">'Din 9'!$A$1:$N$59</definedName>
  </definedNames>
  <calcPr calcId="125725"/>
</workbook>
</file>

<file path=xl/calcChain.xml><?xml version="1.0" encoding="utf-8"?>
<calcChain xmlns="http://schemas.openxmlformats.org/spreadsheetml/2006/main">
  <c r="R62" i="4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T8"/>
  <c r="U8"/>
  <c r="Y8"/>
  <c r="Z8"/>
  <c r="AA8"/>
  <c r="AB8"/>
  <c r="S8"/>
  <c r="F4" i="7"/>
  <c r="F5"/>
  <c r="F6"/>
  <c r="F7"/>
  <c r="F8"/>
  <c r="F9"/>
  <c r="F10"/>
  <c r="F11"/>
  <c r="F12"/>
  <c r="F13"/>
  <c r="F14"/>
  <c r="F15"/>
  <c r="F16"/>
  <c r="F17"/>
  <c r="F18"/>
  <c r="F21"/>
  <c r="F22"/>
  <c r="F23"/>
  <c r="F27"/>
  <c r="F28"/>
  <c r="F29"/>
  <c r="F30"/>
  <c r="F31"/>
  <c r="F32"/>
  <c r="F33"/>
  <c r="F34"/>
  <c r="F35"/>
  <c r="F36"/>
  <c r="F37"/>
  <c r="F40"/>
  <c r="F41"/>
  <c r="F42"/>
  <c r="F43"/>
  <c r="F44"/>
  <c r="F45"/>
  <c r="F46"/>
  <c r="F47"/>
  <c r="F48"/>
  <c r="F49"/>
  <c r="F50"/>
  <c r="F51"/>
  <c r="F52"/>
  <c r="F53"/>
  <c r="F54"/>
  <c r="F55"/>
  <c r="F58"/>
  <c r="F59"/>
  <c r="F60"/>
  <c r="F61"/>
  <c r="F62"/>
  <c r="F63"/>
  <c r="F64"/>
  <c r="F67"/>
  <c r="F68"/>
  <c r="F69"/>
  <c r="F70"/>
  <c r="F71"/>
  <c r="F72"/>
  <c r="F73"/>
  <c r="F74"/>
  <c r="F76"/>
  <c r="F77"/>
  <c r="F78"/>
  <c r="F79"/>
  <c r="F80"/>
  <c r="F81"/>
  <c r="F82"/>
  <c r="F83"/>
  <c r="F84"/>
  <c r="AJ85" i="61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60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59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58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57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52"/>
  <c r="F85" i="7" s="1"/>
  <c r="AJ84" i="52"/>
  <c r="AJ83"/>
  <c r="AJ82"/>
  <c r="AJ81"/>
  <c r="AJ80"/>
  <c r="AJ79"/>
  <c r="AJ78"/>
  <c r="AJ77"/>
  <c r="AJ76"/>
  <c r="AJ75"/>
  <c r="F75" i="7" s="1"/>
  <c r="AJ74" i="52"/>
  <c r="AJ73"/>
  <c r="AJ72"/>
  <c r="AJ71"/>
  <c r="AJ70"/>
  <c r="AJ69"/>
  <c r="AJ68"/>
  <c r="AJ67"/>
  <c r="AJ66"/>
  <c r="F66" i="7" s="1"/>
  <c r="AJ65" i="52"/>
  <c r="F65" i="7" s="1"/>
  <c r="AJ64" i="52"/>
  <c r="AJ63"/>
  <c r="AJ62"/>
  <c r="AJ61"/>
  <c r="AJ60"/>
  <c r="AJ59"/>
  <c r="AJ58"/>
  <c r="AJ57"/>
  <c r="F57" i="7" s="1"/>
  <c r="AJ56" i="52"/>
  <c r="F56" i="7" s="1"/>
  <c r="AJ55" i="52"/>
  <c r="AJ54"/>
  <c r="AJ53"/>
  <c r="AJ52"/>
  <c r="AJ51"/>
  <c r="AJ50"/>
  <c r="AJ49"/>
  <c r="AJ48"/>
  <c r="AJ47"/>
  <c r="AJ46"/>
  <c r="AJ45"/>
  <c r="AJ44"/>
  <c r="AJ43"/>
  <c r="AJ42"/>
  <c r="AJ41"/>
  <c r="AJ40"/>
  <c r="AJ39"/>
  <c r="F39" i="7" s="1"/>
  <c r="AJ38" i="52"/>
  <c r="F38" i="7" s="1"/>
  <c r="AJ37" i="52"/>
  <c r="AJ36"/>
  <c r="AJ35"/>
  <c r="AJ34"/>
  <c r="AJ33"/>
  <c r="AJ32"/>
  <c r="AJ31"/>
  <c r="AJ30"/>
  <c r="AJ29"/>
  <c r="AJ28"/>
  <c r="AJ27"/>
  <c r="AJ26"/>
  <c r="F26" i="7" s="1"/>
  <c r="AJ25" i="52"/>
  <c r="F25" i="7" s="1"/>
  <c r="AF25" i="52"/>
  <c r="AE25"/>
  <c r="AD25"/>
  <c r="AC25"/>
  <c r="AB25"/>
  <c r="X8" i="4" s="1"/>
  <c r="AA25" i="52"/>
  <c r="W8" i="4" s="1"/>
  <c r="Z25" i="52"/>
  <c r="V8" i="4" s="1"/>
  <c r="Y25" i="52"/>
  <c r="X25"/>
  <c r="W25"/>
  <c r="AJ24"/>
  <c r="F24" i="7" s="1"/>
  <c r="AJ23" i="52"/>
  <c r="AJ22"/>
  <c r="AB22"/>
  <c r="V15" i="4" s="1"/>
  <c r="AA22" i="52"/>
  <c r="V14" i="4" s="1"/>
  <c r="Z22" i="52"/>
  <c r="V13" i="4" s="1"/>
  <c r="Y22" i="52"/>
  <c r="V12" i="4" s="1"/>
  <c r="X22" i="52"/>
  <c r="V11" i="4" s="1"/>
  <c r="AJ21" i="52"/>
  <c r="AJ20"/>
  <c r="F20" i="7" s="1"/>
  <c r="AJ19" i="52"/>
  <c r="F19" i="7" s="1"/>
  <c r="AJ18" i="52"/>
  <c r="AJ17"/>
  <c r="AJ16"/>
  <c r="AJ15"/>
  <c r="AU14"/>
  <c r="W5" i="4" s="1"/>
  <c r="AT14" i="52"/>
  <c r="V5" i="4" s="1"/>
  <c r="AS14" i="52"/>
  <c r="U5" i="4" s="1"/>
  <c r="AR14" i="52"/>
  <c r="T5" i="4" s="1"/>
  <c r="AJ14" i="52"/>
  <c r="AJ13"/>
  <c r="AT12"/>
  <c r="AS12"/>
  <c r="V4" i="4" s="1"/>
  <c r="AR12" i="52"/>
  <c r="U4" i="4" s="1"/>
  <c r="AQ12" i="52"/>
  <c r="AJ12"/>
  <c r="AJ11"/>
  <c r="AJ10"/>
  <c r="AJ9"/>
  <c r="AJ8"/>
  <c r="AJ7"/>
  <c r="AJ6"/>
  <c r="AJ5"/>
  <c r="AJ4"/>
  <c r="AJ3"/>
  <c r="F3" i="7" s="1"/>
  <c r="M3" i="52"/>
  <c r="AJ2"/>
  <c r="AJ85" i="51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50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49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48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47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46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4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44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43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42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41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40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39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38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37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36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3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34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33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32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31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30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29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28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27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26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2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24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23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22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21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19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18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17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16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1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14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13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12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11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10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9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85" i="8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F25"/>
  <c r="AE25"/>
  <c r="AD25"/>
  <c r="AC25"/>
  <c r="AB25"/>
  <c r="AA25"/>
  <c r="Z25"/>
  <c r="Y25"/>
  <c r="X25"/>
  <c r="W25"/>
  <c r="AJ24"/>
  <c r="AJ23"/>
  <c r="AJ22"/>
  <c r="AB22"/>
  <c r="AA22"/>
  <c r="Z22"/>
  <c r="Y22"/>
  <c r="X22"/>
  <c r="AJ21"/>
  <c r="AJ20"/>
  <c r="AJ19"/>
  <c r="AJ18"/>
  <c r="AJ17"/>
  <c r="AJ16"/>
  <c r="AJ15"/>
  <c r="AU14"/>
  <c r="AT14"/>
  <c r="AS14"/>
  <c r="AR14"/>
  <c r="AJ14"/>
  <c r="AJ13"/>
  <c r="AT12"/>
  <c r="AS12"/>
  <c r="AR12"/>
  <c r="AQ12"/>
  <c r="AJ12"/>
  <c r="AJ11"/>
  <c r="AJ10"/>
  <c r="AJ9"/>
  <c r="AJ8"/>
  <c r="AJ7"/>
  <c r="AJ6"/>
  <c r="AJ5"/>
  <c r="AJ4"/>
  <c r="AJ3"/>
  <c r="M3"/>
  <c r="AJ2"/>
  <c r="AJ40" i="2"/>
  <c r="AJ41"/>
  <c r="AJ42"/>
  <c r="AJ43"/>
  <c r="AJ44"/>
  <c r="AJ45"/>
  <c r="AJ46"/>
  <c r="AJ47"/>
  <c r="AJ48"/>
  <c r="AJ49"/>
  <c r="AJ50"/>
  <c r="AJ51"/>
  <c r="AJ52"/>
  <c r="AJ53"/>
  <c r="AJ54"/>
  <c r="AJ55"/>
  <c r="AJ56"/>
  <c r="AJ77"/>
  <c r="AJ78"/>
  <c r="AJ79"/>
  <c r="AJ80"/>
  <c r="AJ81"/>
  <c r="AJ82"/>
  <c r="AJ83"/>
  <c r="AJ84"/>
  <c r="AJ85"/>
  <c r="AJ76"/>
  <c r="AJ67"/>
  <c r="AJ68"/>
  <c r="AJ69"/>
  <c r="AJ70"/>
  <c r="AJ71"/>
  <c r="AJ72"/>
  <c r="AJ73"/>
  <c r="AJ74"/>
  <c r="AJ75"/>
  <c r="AJ66"/>
  <c r="AJ60"/>
  <c r="AJ61"/>
  <c r="AJ62"/>
  <c r="AJ63"/>
  <c r="AJ64"/>
  <c r="AJ65"/>
  <c r="R13" i="4"/>
  <c r="U24" s="1"/>
  <c r="U28" l="1"/>
  <c r="U27"/>
  <c r="U26"/>
  <c r="U25"/>
  <c r="U23"/>
  <c r="U22"/>
  <c r="U21"/>
  <c r="U20"/>
  <c r="U19"/>
  <c r="U18"/>
  <c r="U29" s="1"/>
  <c r="T11" s="1"/>
  <c r="M3" i="2"/>
  <c r="V10" i="4" s="1"/>
  <c r="AJ58" i="2"/>
  <c r="AJ59"/>
  <c r="AJ57"/>
  <c r="AJ39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20"/>
  <c r="AJ3"/>
  <c r="AJ4"/>
  <c r="AJ5"/>
  <c r="AJ6"/>
  <c r="AJ7"/>
  <c r="AJ8"/>
  <c r="AJ9"/>
  <c r="AJ10"/>
  <c r="AJ11"/>
  <c r="AJ12"/>
  <c r="AJ13"/>
  <c r="AJ14"/>
  <c r="AJ15"/>
  <c r="AJ16"/>
  <c r="AJ17"/>
  <c r="AJ18"/>
  <c r="AJ19"/>
  <c r="AJ2"/>
  <c r="F2" i="7" s="1"/>
  <c r="T7" i="4"/>
  <c r="U7"/>
  <c r="V7"/>
  <c r="W7"/>
  <c r="X7"/>
  <c r="Y7"/>
  <c r="Z7"/>
  <c r="AA7"/>
  <c r="AB7"/>
  <c r="S7"/>
  <c r="AR14" i="2" l="1"/>
  <c r="AS14"/>
  <c r="AT14"/>
  <c r="AU14"/>
  <c r="AR12"/>
  <c r="AT12"/>
  <c r="W4" i="4" s="1"/>
  <c r="AQ12" i="2"/>
  <c r="T4" i="4" s="1"/>
  <c r="AS12" i="2"/>
  <c r="AF25"/>
  <c r="AE25"/>
  <c r="AD25"/>
  <c r="AC25"/>
  <c r="AB25"/>
  <c r="AA25"/>
  <c r="Z25"/>
  <c r="Y25"/>
  <c r="X25"/>
  <c r="W25"/>
  <c r="AB22"/>
  <c r="AA22"/>
  <c r="Z22"/>
  <c r="Y22"/>
  <c r="X22"/>
</calcChain>
</file>

<file path=xl/sharedStrings.xml><?xml version="1.0" encoding="utf-8"?>
<sst xmlns="http://schemas.openxmlformats.org/spreadsheetml/2006/main" count="11616" uniqueCount="153">
  <si>
    <t>Condições Holossomáticas</t>
  </si>
  <si>
    <t>Pontuações de 10 a 8 (excelente a muito bom)  -  Pontuações de 7  a 4 (bom a razoável) -  Pontuações de 3 a 0 (insuficiente a bloqueado)</t>
  </si>
  <si>
    <t>Itens</t>
  </si>
  <si>
    <t>Soma</t>
  </si>
  <si>
    <t>Psicossoma</t>
  </si>
  <si>
    <t>Energossoma</t>
  </si>
  <si>
    <t>Mentalsoma</t>
  </si>
  <si>
    <r>
      <rPr>
        <b/>
        <sz val="11"/>
        <color theme="3" tint="0.39997558519241921"/>
        <rFont val="Calibri"/>
        <family val="2"/>
        <scheme val="minor"/>
      </rPr>
      <t>ANTES</t>
    </r>
    <r>
      <rPr>
        <sz val="11"/>
        <color theme="1"/>
        <rFont val="Calibri"/>
        <family val="2"/>
        <scheme val="minor"/>
      </rPr>
      <t xml:space="preserve"> do experimento</t>
    </r>
  </si>
  <si>
    <t>Antes</t>
  </si>
  <si>
    <t>Palavras-chave</t>
  </si>
  <si>
    <r>
      <rPr>
        <b/>
        <sz val="11"/>
        <color rgb="FFFF0000"/>
        <rFont val="Calibri"/>
        <family val="2"/>
        <scheme val="minor"/>
      </rPr>
      <t>DEPOIS</t>
    </r>
    <r>
      <rPr>
        <sz val="11"/>
        <color theme="1"/>
        <rFont val="Calibri"/>
        <family val="2"/>
        <scheme val="minor"/>
      </rPr>
      <t xml:space="preserve"> do experimento</t>
    </r>
  </si>
  <si>
    <t>Retrocognições</t>
  </si>
  <si>
    <t>Mental</t>
  </si>
  <si>
    <t>Corono</t>
  </si>
  <si>
    <t>Fronto</t>
  </si>
  <si>
    <t>Nucal</t>
  </si>
  <si>
    <t>Laringo</t>
  </si>
  <si>
    <t>Cárdio</t>
  </si>
  <si>
    <t>Esplênico</t>
  </si>
  <si>
    <t>Palmo</t>
  </si>
  <si>
    <t>Sexo</t>
  </si>
  <si>
    <t>Planto</t>
  </si>
  <si>
    <t>C1</t>
  </si>
  <si>
    <t>SOMA</t>
  </si>
  <si>
    <t>PSICOSSOMA</t>
  </si>
  <si>
    <t>Ardência nos olhos</t>
  </si>
  <si>
    <t>Ansiedade</t>
  </si>
  <si>
    <t>Arrepios</t>
  </si>
  <si>
    <t>Euforia</t>
  </si>
  <si>
    <t>Bocejos</t>
  </si>
  <si>
    <t>Instabilidade do psicossoma</t>
  </si>
  <si>
    <t>Catalepsia</t>
  </si>
  <si>
    <t>Irritação</t>
  </si>
  <si>
    <t>Energo</t>
  </si>
  <si>
    <t>Psico</t>
  </si>
  <si>
    <t>Extrafísico</t>
  </si>
  <si>
    <t>Dores em geral</t>
  </si>
  <si>
    <t>Medo</t>
  </si>
  <si>
    <t>Ausência de respiração</t>
  </si>
  <si>
    <t>Melancolia</t>
  </si>
  <si>
    <t>Entorpecimento / Dormência</t>
  </si>
  <si>
    <t>Minidescoincidência</t>
  </si>
  <si>
    <t>Formigamento</t>
  </si>
  <si>
    <t>Sensação de decolagem</t>
  </si>
  <si>
    <t>Coceiras</t>
  </si>
  <si>
    <t>Sensação de encaixe</t>
  </si>
  <si>
    <t>Mioclonias / Movimentos Involuntários</t>
  </si>
  <si>
    <t>Sensação de flutuação</t>
  </si>
  <si>
    <t>Mudança de Temperatura para Calor</t>
  </si>
  <si>
    <t>Sensação de queda</t>
  </si>
  <si>
    <t>Umbílico</t>
  </si>
  <si>
    <t>Mudança de Temperatura para Frio</t>
  </si>
  <si>
    <t>Sensação de soltura</t>
  </si>
  <si>
    <t>Salivação</t>
  </si>
  <si>
    <t>Sensação de volitar</t>
  </si>
  <si>
    <t>Sonolência</t>
  </si>
  <si>
    <t>Serenidade/bem estar/alivio</t>
  </si>
  <si>
    <t>Sons Intracranianos</t>
  </si>
  <si>
    <t>Tensâo</t>
  </si>
  <si>
    <t>Sudorese</t>
  </si>
  <si>
    <t>Vibração do Psicossoma</t>
  </si>
  <si>
    <t>Tosse</t>
  </si>
  <si>
    <t>Vontade de chorar</t>
  </si>
  <si>
    <t>Tremedeira</t>
  </si>
  <si>
    <t>Vontade de ir embora</t>
  </si>
  <si>
    <t>Outros:</t>
  </si>
  <si>
    <t>MENTALSOMA</t>
  </si>
  <si>
    <t>ENERGOSSOMA</t>
  </si>
  <si>
    <t>Absorção espontânea de energia</t>
  </si>
  <si>
    <t>Descontrole</t>
  </si>
  <si>
    <t>Atividade no Cardiochacra</t>
  </si>
  <si>
    <t>Esclarecimento de determinados temas</t>
  </si>
  <si>
    <t>Atividade no Chacra Nucal</t>
  </si>
  <si>
    <t>Expansão da consciência</t>
  </si>
  <si>
    <t>Atividade no Coronochacra</t>
  </si>
  <si>
    <t>Insights</t>
  </si>
  <si>
    <t>Atividade no Esplenicochacra</t>
  </si>
  <si>
    <t>Atividade no Frontochacra</t>
  </si>
  <si>
    <t>Rememoração em bloco</t>
  </si>
  <si>
    <t>Atividade no Laringochacra</t>
  </si>
  <si>
    <t>Rememoração fragmentada</t>
  </si>
  <si>
    <t>Atividade no Palmochacra</t>
  </si>
  <si>
    <t>Atividade no Plantochacra</t>
  </si>
  <si>
    <t>Atividade no Sexochacra</t>
  </si>
  <si>
    <t>EXTRAFÍSICA</t>
  </si>
  <si>
    <t>Atividade no Umbilicochacra</t>
  </si>
  <si>
    <t>Clariaudiência</t>
  </si>
  <si>
    <t>Balonamento</t>
  </si>
  <si>
    <t>Banho energético</t>
  </si>
  <si>
    <t>Desligamento do ambiente</t>
  </si>
  <si>
    <t>Ectoplasmia</t>
  </si>
  <si>
    <t>Detectação de aparelhos extrafisicos</t>
  </si>
  <si>
    <t>Devaneio</t>
  </si>
  <si>
    <t>Exteriorização espontânea de energia</t>
  </si>
  <si>
    <t>Dimener</t>
  </si>
  <si>
    <t>Pulsações</t>
  </si>
  <si>
    <t>Discriminação energética do campo</t>
  </si>
  <si>
    <t>Soltura</t>
  </si>
  <si>
    <t>Efeito Negativo</t>
  </si>
  <si>
    <t>Tontura</t>
  </si>
  <si>
    <t>Estabelecimento do campo</t>
  </si>
  <si>
    <t>Estado de semiconsciência</t>
  </si>
  <si>
    <t>Imagens oníricas</t>
  </si>
  <si>
    <t xml:space="preserve">Luminosidade </t>
  </si>
  <si>
    <t>Precognições</t>
  </si>
  <si>
    <t>Presença de amparador</t>
  </si>
  <si>
    <t>Primener</t>
  </si>
  <si>
    <t>Projeção semilúcida</t>
  </si>
  <si>
    <t>Projeção lúcida</t>
  </si>
  <si>
    <t>Sensação de desconforto</t>
  </si>
  <si>
    <t>COMENTÁRIOS</t>
  </si>
  <si>
    <t>Tempo passou rápido/Lento</t>
  </si>
  <si>
    <t>Dinâmica:</t>
  </si>
  <si>
    <t xml:space="preserve">Créditos: </t>
  </si>
  <si>
    <t xml:space="preserve">   Data:</t>
  </si>
  <si>
    <t>Soma        Energossoma       Psicossoma       Mentalsoma</t>
  </si>
  <si>
    <t>Clarividência de conscin/consciex</t>
  </si>
  <si>
    <t>PLANILHA DE REGISTROS - DINÂMICAS PARAPSÍQUICAS</t>
  </si>
  <si>
    <t>Estado Vibracional espontâneo</t>
  </si>
  <si>
    <t>Associação de ideias</t>
  </si>
  <si>
    <t>Raciocínio rápido</t>
  </si>
  <si>
    <t>Raciocínio lento</t>
  </si>
  <si>
    <t>SENSAÇÕES PERCEBIDAS</t>
  </si>
  <si>
    <t>Depois</t>
  </si>
  <si>
    <t>Meta</t>
  </si>
  <si>
    <t>Realizado</t>
  </si>
  <si>
    <t>Extrafís.</t>
  </si>
  <si>
    <t>METALSOMA</t>
  </si>
  <si>
    <t>EXTRAFÍSICO</t>
  </si>
  <si>
    <t>Dinâmica Avançada em Bioenergética (CEAEC)</t>
  </si>
  <si>
    <t>Dinâmica da Desperticidade (CEAEC)</t>
  </si>
  <si>
    <t>Dinâmica Desperta Juventude (CEAEC)</t>
  </si>
  <si>
    <t>Dinâmica Interassistencial Holossomática (CEAEC)</t>
  </si>
  <si>
    <t>Dinâmica Mentalsomática Parapsíquica pelo Cosmograma (CEAEC)</t>
  </si>
  <si>
    <t>Dinâmica Parapsíquica Aplicada à Invéxis (Assinvéxis / CEAEC)</t>
  </si>
  <si>
    <t>Dinâmica Parapsíquica Aplicada à Paradireitologia (CEAEC)</t>
  </si>
  <si>
    <t>Dinâmica Parapsíquica Aplicada à Proéxis (Apex / CEAEC)</t>
  </si>
  <si>
    <t>Escola da Projetabilidade Lúcida (IIPC)</t>
  </si>
  <si>
    <t>Outras Dinâmicas Parapsíquicas</t>
  </si>
  <si>
    <t>Dinâmica Parapsíquica (OIC)</t>
  </si>
  <si>
    <t>Selecione a Dinâmica Parapsíquica</t>
  </si>
  <si>
    <t>Bioenergética (CEAEC)</t>
  </si>
  <si>
    <t>Desperticidade (CEAEC)</t>
  </si>
  <si>
    <t>Desperta Juventude (CEAEC)</t>
  </si>
  <si>
    <t>Holossomática (CEAEC)</t>
  </si>
  <si>
    <t>Cosmograma (CEAEC)</t>
  </si>
  <si>
    <t>Invéxis (Assinvéxis / CEAEC)</t>
  </si>
  <si>
    <t>Paradireitologia (CEAEC)</t>
  </si>
  <si>
    <t>Proéxis (Apex / CEAEC)</t>
  </si>
  <si>
    <t>Projetabilidade Lúcida (IIPC)</t>
  </si>
  <si>
    <t>PLANILHA DE SINAIS</t>
  </si>
  <si>
    <t>Créditos</t>
  </si>
  <si>
    <t>DINÂMICAS PARAPSÍQUICAS</t>
  </si>
</sst>
</file>

<file path=xl/styles.xml><?xml version="1.0" encoding="utf-8"?>
<styleSheet xmlns="http://schemas.openxmlformats.org/spreadsheetml/2006/main">
  <fonts count="26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454545"/>
      <name val="Arial"/>
      <family val="2"/>
    </font>
    <font>
      <b/>
      <sz val="12"/>
      <color theme="0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.8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sz val="7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.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sz val="10"/>
      <color theme="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9" fillId="0" borderId="0"/>
    <xf numFmtId="9" fontId="9" fillId="0" borderId="0" applyFont="0" applyFill="0" applyBorder="0" applyAlignment="0" applyProtection="0"/>
  </cellStyleXfs>
  <cellXfs count="140">
    <xf numFmtId="0" fontId="0" fillId="0" borderId="0" xfId="0"/>
    <xf numFmtId="0" fontId="2" fillId="0" borderId="0" xfId="0" applyFont="1"/>
    <xf numFmtId="0" fontId="8" fillId="0" borderId="0" xfId="0" applyFont="1"/>
    <xf numFmtId="0" fontId="9" fillId="0" borderId="0" xfId="1" applyFont="1" applyAlignment="1" applyProtection="1">
      <alignment horizontal="center"/>
      <protection locked="0"/>
    </xf>
    <xf numFmtId="0" fontId="9" fillId="0" borderId="0" xfId="1" applyFont="1" applyFill="1" applyAlignment="1" applyProtection="1">
      <alignment horizontal="center"/>
      <protection locked="0"/>
    </xf>
    <xf numFmtId="0" fontId="11" fillId="0" borderId="0" xfId="1" applyFont="1" applyFill="1" applyAlignment="1" applyProtection="1">
      <alignment horizontal="center"/>
      <protection locked="0"/>
    </xf>
    <xf numFmtId="0" fontId="9" fillId="0" borderId="0" xfId="1" applyAlignment="1" applyProtection="1">
      <alignment horizontal="center"/>
      <protection locked="0"/>
    </xf>
    <xf numFmtId="0" fontId="9" fillId="0" borderId="0" xfId="1" applyProtection="1">
      <protection locked="0"/>
    </xf>
    <xf numFmtId="0" fontId="16" fillId="7" borderId="0" xfId="1" applyFont="1" applyFill="1" applyProtection="1">
      <protection locked="0"/>
    </xf>
    <xf numFmtId="0" fontId="7" fillId="0" borderId="0" xfId="1" applyFont="1" applyFill="1" applyProtection="1">
      <protection locked="0"/>
    </xf>
    <xf numFmtId="0" fontId="16" fillId="0" borderId="0" xfId="1" applyFont="1" applyFill="1" applyProtection="1">
      <protection locked="0"/>
    </xf>
    <xf numFmtId="0" fontId="16" fillId="0" borderId="0" xfId="1" applyFont="1" applyFill="1" applyAlignment="1" applyProtection="1">
      <alignment horizontal="center"/>
      <protection locked="0"/>
    </xf>
    <xf numFmtId="0" fontId="9" fillId="0" borderId="0" xfId="1" applyFill="1" applyAlignment="1" applyProtection="1">
      <alignment horizontal="center"/>
      <protection locked="0"/>
    </xf>
    <xf numFmtId="0" fontId="10" fillId="0" borderId="0" xfId="1" applyFont="1" applyFill="1" applyAlignment="1" applyProtection="1">
      <alignment horizontal="center"/>
      <protection locked="0"/>
    </xf>
    <xf numFmtId="0" fontId="15" fillId="0" borderId="0" xfId="1" applyFont="1" applyFill="1" applyAlignment="1" applyProtection="1">
      <alignment horizontal="center"/>
      <protection locked="0"/>
    </xf>
    <xf numFmtId="0" fontId="15" fillId="0" borderId="0" xfId="1" applyFont="1" applyFill="1" applyProtection="1">
      <protection locked="0"/>
    </xf>
    <xf numFmtId="0" fontId="0" fillId="10" borderId="0" xfId="0" applyFill="1"/>
    <xf numFmtId="0" fontId="8" fillId="6" borderId="0" xfId="0" applyFont="1" applyFill="1" applyAlignment="1" applyProtection="1">
      <alignment vertical="top" wrapText="1"/>
      <protection locked="0"/>
    </xf>
    <xf numFmtId="0" fontId="16" fillId="14" borderId="0" xfId="1" applyFont="1" applyFill="1" applyProtection="1">
      <protection locked="0"/>
    </xf>
    <xf numFmtId="0" fontId="16" fillId="3" borderId="0" xfId="1" applyFont="1" applyFill="1" applyAlignment="1" applyProtection="1">
      <alignment horizontal="left" vertical="center"/>
      <protection locked="0"/>
    </xf>
    <xf numFmtId="0" fontId="17" fillId="3" borderId="0" xfId="1" applyFont="1" applyFill="1" applyAlignment="1" applyProtection="1">
      <alignment horizontal="left" vertical="center"/>
      <protection locked="0"/>
    </xf>
    <xf numFmtId="0" fontId="16" fillId="3" borderId="0" xfId="1" applyFont="1" applyFill="1" applyAlignment="1" applyProtection="1">
      <alignment horizontal="left"/>
      <protection locked="0"/>
    </xf>
    <xf numFmtId="0" fontId="16" fillId="12" borderId="0" xfId="1" applyFont="1" applyFill="1" applyProtection="1">
      <protection locked="0"/>
    </xf>
    <xf numFmtId="0" fontId="16" fillId="12" borderId="0" xfId="1" applyFont="1" applyFill="1" applyAlignment="1" applyProtection="1">
      <alignment horizontal="left"/>
      <protection locked="0"/>
    </xf>
    <xf numFmtId="0" fontId="0" fillId="15" borderId="0" xfId="0" applyFill="1" applyAlignment="1">
      <alignment horizontal="center"/>
    </xf>
    <xf numFmtId="0" fontId="8" fillId="0" borderId="0" xfId="0" applyFont="1" applyFill="1" applyProtection="1">
      <protection locked="0"/>
    </xf>
    <xf numFmtId="0" fontId="8" fillId="0" borderId="0" xfId="0" applyFont="1" applyFill="1" applyAlignment="1" applyProtection="1">
      <alignment horizontal="right"/>
      <protection locked="0"/>
    </xf>
    <xf numFmtId="1" fontId="8" fillId="0" borderId="0" xfId="0" applyNumberFormat="1" applyFont="1" applyFill="1" applyProtection="1">
      <protection locked="0"/>
    </xf>
    <xf numFmtId="0" fontId="20" fillId="0" borderId="0" xfId="0" applyFont="1" applyFill="1" applyAlignment="1" applyProtection="1">
      <alignment horizontal="center"/>
      <protection locked="0"/>
    </xf>
    <xf numFmtId="0" fontId="20" fillId="0" borderId="0" xfId="0" applyFont="1" applyFill="1" applyAlignment="1" applyProtection="1">
      <protection locked="0"/>
    </xf>
    <xf numFmtId="0" fontId="14" fillId="0" borderId="0" xfId="0" applyFont="1" applyFill="1" applyProtection="1">
      <protection locked="0"/>
    </xf>
    <xf numFmtId="0" fontId="16" fillId="0" borderId="0" xfId="0" applyFont="1" applyFill="1" applyProtection="1">
      <protection locked="0"/>
    </xf>
    <xf numFmtId="0" fontId="21" fillId="0" borderId="0" xfId="0" applyFont="1" applyFill="1" applyAlignment="1" applyProtection="1">
      <protection locked="0"/>
    </xf>
    <xf numFmtId="49" fontId="16" fillId="0" borderId="0" xfId="0" applyNumberFormat="1" applyFont="1" applyFill="1" applyAlignment="1" applyProtection="1">
      <alignment horizontal="center"/>
      <protection locked="0"/>
    </xf>
    <xf numFmtId="0" fontId="16" fillId="0" borderId="0" xfId="0" applyFont="1" applyFill="1" applyBorder="1" applyAlignment="1" applyProtection="1">
      <alignment horizontal="center"/>
      <protection locked="0"/>
    </xf>
    <xf numFmtId="0" fontId="10" fillId="0" borderId="0" xfId="1" applyFont="1" applyFill="1" applyAlignment="1" applyProtection="1">
      <protection locked="0"/>
    </xf>
    <xf numFmtId="0" fontId="8" fillId="0" borderId="0" xfId="0" applyFont="1" applyFill="1" applyProtection="1"/>
    <xf numFmtId="0" fontId="9" fillId="0" borderId="0" xfId="1" applyFont="1" applyFill="1" applyAlignment="1" applyProtection="1">
      <alignment horizontal="center"/>
    </xf>
    <xf numFmtId="0" fontId="16" fillId="0" borderId="0" xfId="1" applyFont="1" applyFill="1" applyProtection="1"/>
    <xf numFmtId="0" fontId="8" fillId="0" borderId="0" xfId="0" applyFont="1" applyFill="1" applyAlignment="1" applyProtection="1">
      <alignment horizontal="center"/>
      <protection locked="0"/>
    </xf>
    <xf numFmtId="0" fontId="16" fillId="0" borderId="0" xfId="1" applyFont="1" applyFill="1" applyAlignment="1" applyProtection="1">
      <alignment vertical="center"/>
      <protection locked="0"/>
    </xf>
    <xf numFmtId="0" fontId="8" fillId="0" borderId="0" xfId="0" applyFont="1" applyFill="1" applyAlignment="1" applyProtection="1">
      <alignment horizontal="center" wrapText="1"/>
      <protection locked="0"/>
    </xf>
    <xf numFmtId="0" fontId="18" fillId="0" borderId="0" xfId="1" applyFont="1" applyFill="1" applyAlignment="1" applyProtection="1">
      <alignment horizontal="center"/>
      <protection locked="0"/>
    </xf>
    <xf numFmtId="0" fontId="12" fillId="0" borderId="0" xfId="1" applyFont="1" applyFill="1" applyAlignment="1" applyProtection="1">
      <alignment horizontal="center"/>
      <protection locked="0"/>
    </xf>
    <xf numFmtId="0" fontId="16" fillId="0" borderId="0" xfId="1" applyFont="1" applyFill="1" applyAlignment="1" applyProtection="1">
      <alignment horizontal="left" vertical="center"/>
      <protection locked="0"/>
    </xf>
    <xf numFmtId="0" fontId="0" fillId="0" borderId="0" xfId="0" applyProtection="1"/>
    <xf numFmtId="0" fontId="3" fillId="0" borderId="0" xfId="0" applyFont="1" applyProtection="1"/>
    <xf numFmtId="0" fontId="2" fillId="0" borderId="0" xfId="0" applyFont="1" applyAlignment="1" applyProtection="1">
      <alignment horizontal="left"/>
    </xf>
    <xf numFmtId="0" fontId="2" fillId="0" borderId="0" xfId="0" applyFont="1" applyProtection="1"/>
    <xf numFmtId="0" fontId="9" fillId="0" borderId="0" xfId="1" applyProtection="1"/>
    <xf numFmtId="0" fontId="9" fillId="0" borderId="0" xfId="1" applyAlignment="1" applyProtection="1">
      <alignment horizontal="center"/>
    </xf>
    <xf numFmtId="0" fontId="13" fillId="0" borderId="0" xfId="0" applyFont="1" applyAlignment="1" applyProtection="1"/>
    <xf numFmtId="0" fontId="2" fillId="0" borderId="0" xfId="0" applyFont="1" applyAlignment="1" applyProtection="1"/>
    <xf numFmtId="0" fontId="0" fillId="0" borderId="0" xfId="0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0" fillId="0" borderId="0" xfId="0" applyFill="1" applyAlignment="1" applyProtection="1">
      <alignment vertical="center" wrapText="1"/>
    </xf>
    <xf numFmtId="0" fontId="10" fillId="7" borderId="0" xfId="1" applyFont="1" applyFill="1" applyAlignment="1" applyProtection="1">
      <alignment horizontal="center"/>
    </xf>
    <xf numFmtId="0" fontId="9" fillId="7" borderId="0" xfId="1" applyFont="1" applyFill="1" applyAlignment="1" applyProtection="1">
      <alignment horizontal="center"/>
    </xf>
    <xf numFmtId="0" fontId="14" fillId="7" borderId="0" xfId="1" applyFont="1" applyFill="1" applyAlignment="1" applyProtection="1">
      <alignment horizontal="center"/>
    </xf>
    <xf numFmtId="0" fontId="14" fillId="9" borderId="0" xfId="1" applyFont="1" applyFill="1" applyAlignment="1" applyProtection="1">
      <alignment horizontal="center" vertical="center"/>
    </xf>
    <xf numFmtId="0" fontId="14" fillId="7" borderId="0" xfId="1" applyFont="1" applyFill="1" applyProtection="1"/>
    <xf numFmtId="0" fontId="16" fillId="7" borderId="0" xfId="1" applyFont="1" applyFill="1" applyProtection="1"/>
    <xf numFmtId="0" fontId="16" fillId="7" borderId="0" xfId="1" applyFont="1" applyFill="1" applyAlignment="1" applyProtection="1">
      <alignment vertical="center"/>
    </xf>
    <xf numFmtId="0" fontId="16" fillId="7" borderId="0" xfId="1" applyFont="1" applyFill="1" applyAlignment="1" applyProtection="1">
      <alignment horizontal="center"/>
    </xf>
    <xf numFmtId="0" fontId="16" fillId="7" borderId="0" xfId="1" applyFont="1" applyFill="1" applyAlignment="1" applyProtection="1">
      <alignment horizontal="left" vertical="center"/>
    </xf>
    <xf numFmtId="0" fontId="17" fillId="7" borderId="0" xfId="1" applyFont="1" applyFill="1" applyAlignment="1" applyProtection="1">
      <alignment horizontal="left" vertical="center"/>
    </xf>
    <xf numFmtId="0" fontId="16" fillId="7" borderId="0" xfId="1" applyFont="1" applyFill="1" applyAlignment="1" applyProtection="1">
      <alignment horizontal="left"/>
    </xf>
    <xf numFmtId="9" fontId="14" fillId="7" borderId="0" xfId="2" applyFont="1" applyFill="1" applyBorder="1" applyAlignment="1" applyProtection="1">
      <alignment horizontal="center"/>
    </xf>
    <xf numFmtId="9" fontId="14" fillId="0" borderId="0" xfId="2" applyFont="1" applyFill="1" applyBorder="1" applyAlignment="1" applyProtection="1">
      <alignment horizontal="center"/>
    </xf>
    <xf numFmtId="0" fontId="7" fillId="0" borderId="0" xfId="1" applyFont="1" applyFill="1" applyAlignment="1" applyProtection="1">
      <alignment horizontal="left"/>
    </xf>
    <xf numFmtId="0" fontId="23" fillId="0" borderId="0" xfId="1" applyFont="1" applyFill="1" applyAlignment="1" applyProtection="1"/>
    <xf numFmtId="0" fontId="22" fillId="0" borderId="0" xfId="0" applyFont="1" applyProtection="1"/>
    <xf numFmtId="0" fontId="23" fillId="0" borderId="0" xfId="1" applyFont="1" applyFill="1" applyAlignment="1" applyProtection="1">
      <alignment horizontal="center"/>
    </xf>
    <xf numFmtId="0" fontId="24" fillId="0" borderId="0" xfId="1" applyFont="1" applyFill="1" applyAlignment="1" applyProtection="1">
      <alignment horizontal="center"/>
    </xf>
    <xf numFmtId="0" fontId="0" fillId="17" borderId="0" xfId="0" applyFill="1" applyProtection="1"/>
    <xf numFmtId="0" fontId="10" fillId="17" borderId="0" xfId="1" applyFont="1" applyFill="1" applyAlignment="1" applyProtection="1">
      <alignment horizontal="center"/>
    </xf>
    <xf numFmtId="0" fontId="9" fillId="17" borderId="0" xfId="1" applyFill="1" applyProtection="1"/>
    <xf numFmtId="0" fontId="16" fillId="17" borderId="0" xfId="1" applyFont="1" applyFill="1" applyProtection="1"/>
    <xf numFmtId="0" fontId="9" fillId="17" borderId="0" xfId="1" applyFont="1" applyFill="1" applyAlignment="1" applyProtection="1">
      <alignment horizontal="center"/>
    </xf>
    <xf numFmtId="0" fontId="14" fillId="17" borderId="0" xfId="1" applyFont="1" applyFill="1" applyBorder="1" applyAlignment="1" applyProtection="1">
      <alignment horizontal="center"/>
    </xf>
    <xf numFmtId="0" fontId="16" fillId="17" borderId="0" xfId="1" applyFont="1" applyFill="1" applyProtection="1">
      <protection locked="0"/>
    </xf>
    <xf numFmtId="0" fontId="1" fillId="17" borderId="0" xfId="0" applyFont="1" applyFill="1" applyAlignment="1">
      <alignment horizontal="center"/>
    </xf>
    <xf numFmtId="0" fontId="0" fillId="17" borderId="0" xfId="0" applyFill="1"/>
    <xf numFmtId="0" fontId="9" fillId="17" borderId="0" xfId="1" applyFill="1" applyAlignment="1" applyProtection="1">
      <alignment horizontal="center"/>
      <protection locked="0"/>
    </xf>
    <xf numFmtId="0" fontId="2" fillId="17" borderId="0" xfId="0" applyFont="1" applyFill="1" applyAlignment="1">
      <alignment horizontal="center"/>
    </xf>
    <xf numFmtId="0" fontId="13" fillId="17" borderId="0" xfId="0" applyFont="1" applyFill="1" applyAlignment="1"/>
    <xf numFmtId="0" fontId="2" fillId="17" borderId="0" xfId="0" applyFont="1" applyFill="1" applyAlignment="1"/>
    <xf numFmtId="0" fontId="0" fillId="17" borderId="0" xfId="0" applyFill="1" applyAlignment="1" applyProtection="1">
      <alignment vertical="center" wrapText="1"/>
      <protection locked="0"/>
    </xf>
    <xf numFmtId="0" fontId="14" fillId="17" borderId="0" xfId="1" applyFont="1" applyFill="1" applyAlignment="1">
      <alignment horizontal="center" vertical="center"/>
    </xf>
    <xf numFmtId="0" fontId="10" fillId="17" borderId="0" xfId="1" applyFont="1" applyFill="1" applyAlignment="1" applyProtection="1">
      <alignment horizontal="center"/>
      <protection locked="0"/>
    </xf>
    <xf numFmtId="0" fontId="14" fillId="17" borderId="0" xfId="1" applyFont="1" applyFill="1" applyAlignment="1" applyProtection="1">
      <alignment horizontal="center" vertical="center"/>
      <protection locked="0"/>
    </xf>
    <xf numFmtId="0" fontId="7" fillId="17" borderId="0" xfId="1" applyFont="1" applyFill="1" applyAlignment="1" applyProtection="1">
      <alignment horizontal="left"/>
      <protection locked="0"/>
    </xf>
    <xf numFmtId="0" fontId="16" fillId="17" borderId="0" xfId="1" applyFont="1" applyFill="1" applyAlignment="1" applyProtection="1">
      <alignment horizontal="center"/>
      <protection locked="0"/>
    </xf>
    <xf numFmtId="0" fontId="14" fillId="17" borderId="0" xfId="1" applyFont="1" applyFill="1" applyAlignment="1" applyProtection="1">
      <alignment horizontal="center"/>
      <protection locked="0"/>
    </xf>
    <xf numFmtId="0" fontId="4" fillId="4" borderId="0" xfId="0" applyNumberFormat="1" applyFont="1" applyFill="1" applyAlignment="1" applyProtection="1">
      <alignment horizontal="center"/>
    </xf>
    <xf numFmtId="0" fontId="0" fillId="9" borderId="0" xfId="0" applyFill="1" applyAlignment="1">
      <alignment horizontal="center"/>
    </xf>
    <xf numFmtId="0" fontId="0" fillId="13" borderId="0" xfId="0" applyFill="1" applyAlignment="1">
      <alignment horizontal="center"/>
    </xf>
    <xf numFmtId="0" fontId="0" fillId="16" borderId="0" xfId="0" applyFill="1" applyAlignment="1">
      <alignment horizontal="center"/>
    </xf>
    <xf numFmtId="0" fontId="16" fillId="0" borderId="0" xfId="1" applyFont="1" applyFill="1" applyAlignment="1" applyProtection="1">
      <alignment horizontal="left" vertical="center"/>
    </xf>
    <xf numFmtId="0" fontId="17" fillId="0" borderId="0" xfId="1" applyFont="1" applyFill="1" applyAlignment="1" applyProtection="1">
      <alignment horizontal="left" vertical="center"/>
    </xf>
    <xf numFmtId="0" fontId="16" fillId="0" borderId="0" xfId="1" applyFont="1" applyFill="1" applyAlignment="1" applyProtection="1">
      <alignment horizontal="left"/>
    </xf>
    <xf numFmtId="0" fontId="0" fillId="11" borderId="0" xfId="0" applyFill="1" applyAlignment="1">
      <alignment horizontal="center"/>
    </xf>
    <xf numFmtId="0" fontId="16" fillId="18" borderId="0" xfId="1" applyFont="1" applyFill="1" applyAlignment="1" applyProtection="1">
      <alignment vertical="center"/>
      <protection locked="0"/>
    </xf>
    <xf numFmtId="0" fontId="14" fillId="9" borderId="0" xfId="1" applyFont="1" applyFill="1" applyAlignment="1" applyProtection="1">
      <alignment horizontal="center" vertical="center"/>
    </xf>
    <xf numFmtId="0" fontId="15" fillId="0" borderId="0" xfId="1" applyFont="1" applyFill="1" applyAlignment="1" applyProtection="1">
      <alignment horizontal="center"/>
      <protection locked="0"/>
    </xf>
    <xf numFmtId="0" fontId="15" fillId="0" borderId="0" xfId="1" applyFont="1" applyFill="1" applyAlignment="1" applyProtection="1">
      <alignment horizontal="center"/>
      <protection locked="0"/>
    </xf>
    <xf numFmtId="0" fontId="14" fillId="9" borderId="0" xfId="1" applyFont="1" applyFill="1" applyAlignment="1" applyProtection="1">
      <alignment horizontal="center" vertical="center"/>
    </xf>
    <xf numFmtId="0" fontId="14" fillId="9" borderId="0" xfId="1" applyFont="1" applyFill="1" applyAlignment="1" applyProtection="1">
      <alignment horizontal="center" vertical="center"/>
    </xf>
    <xf numFmtId="0" fontId="15" fillId="0" borderId="0" xfId="1" applyFont="1" applyFill="1" applyAlignment="1" applyProtection="1">
      <alignment horizontal="center"/>
      <protection locked="0"/>
    </xf>
    <xf numFmtId="0" fontId="22" fillId="0" borderId="0" xfId="0" applyFont="1"/>
    <xf numFmtId="0" fontId="22" fillId="0" borderId="0" xfId="0" applyFont="1" applyAlignment="1" applyProtection="1">
      <alignment horizontal="center"/>
    </xf>
    <xf numFmtId="0" fontId="22" fillId="0" borderId="0" xfId="0" applyNumberFormat="1" applyFont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22" fillId="0" borderId="0" xfId="0" applyFont="1" applyAlignment="1" applyProtection="1">
      <alignment horizontal="left"/>
    </xf>
    <xf numFmtId="49" fontId="22" fillId="0" borderId="0" xfId="0" applyNumberFormat="1" applyFont="1" applyProtection="1"/>
    <xf numFmtId="0" fontId="25" fillId="0" borderId="0" xfId="0" applyFont="1"/>
    <xf numFmtId="0" fontId="25" fillId="0" borderId="0" xfId="0" applyFont="1" applyAlignment="1" applyProtection="1">
      <alignment horizontal="right"/>
    </xf>
    <xf numFmtId="0" fontId="22" fillId="0" borderId="0" xfId="0" applyFont="1" applyAlignment="1" applyProtection="1"/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16" borderId="0" xfId="0" applyFont="1" applyFill="1" applyAlignment="1">
      <alignment horizontal="center" vertical="center" textRotation="255"/>
    </xf>
    <xf numFmtId="0" fontId="2" fillId="8" borderId="0" xfId="0" applyFont="1" applyFill="1" applyAlignment="1">
      <alignment horizontal="center"/>
    </xf>
    <xf numFmtId="0" fontId="2" fillId="11" borderId="0" xfId="0" applyFont="1" applyFill="1" applyAlignment="1">
      <alignment horizontal="center" vertical="center" textRotation="255"/>
    </xf>
    <xf numFmtId="0" fontId="2" fillId="13" borderId="0" xfId="0" applyFont="1" applyFill="1" applyAlignment="1">
      <alignment horizontal="center" vertical="center" textRotation="255"/>
    </xf>
    <xf numFmtId="0" fontId="2" fillId="9" borderId="0" xfId="0" applyFont="1" applyFill="1" applyAlignment="1">
      <alignment horizontal="center" vertical="center" textRotation="255"/>
    </xf>
    <xf numFmtId="0" fontId="2" fillId="15" borderId="0" xfId="0" applyFont="1" applyFill="1" applyAlignment="1">
      <alignment horizontal="center" textRotation="255" shrinkToFit="1"/>
    </xf>
    <xf numFmtId="0" fontId="16" fillId="3" borderId="0" xfId="1" applyFont="1" applyFill="1" applyAlignment="1" applyProtection="1">
      <alignment horizontal="left" vertical="top" wrapText="1"/>
      <protection locked="0"/>
    </xf>
    <xf numFmtId="0" fontId="14" fillId="8" borderId="0" xfId="1" applyFont="1" applyFill="1" applyAlignment="1" applyProtection="1">
      <alignment horizontal="center"/>
    </xf>
    <xf numFmtId="0" fontId="14" fillId="9" borderId="0" xfId="1" applyFont="1" applyFill="1" applyAlignment="1" applyProtection="1">
      <alignment horizontal="center" vertical="center"/>
    </xf>
    <xf numFmtId="0" fontId="7" fillId="0" borderId="0" xfId="1" applyFont="1" applyFill="1" applyAlignment="1" applyProtection="1">
      <alignment horizontal="left"/>
      <protection locked="0"/>
    </xf>
    <xf numFmtId="14" fontId="0" fillId="3" borderId="0" xfId="0" applyNumberFormat="1" applyFill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center"/>
    </xf>
    <xf numFmtId="0" fontId="2" fillId="5" borderId="0" xfId="0" applyFont="1" applyFill="1" applyAlignment="1" applyProtection="1">
      <alignment horizontal="center"/>
    </xf>
    <xf numFmtId="0" fontId="15" fillId="0" borderId="0" xfId="1" applyFont="1" applyFill="1" applyAlignment="1" applyProtection="1">
      <alignment horizontal="center"/>
      <protection locked="0"/>
    </xf>
    <xf numFmtId="0" fontId="2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/>
    </xf>
    <xf numFmtId="0" fontId="0" fillId="3" borderId="0" xfId="0" applyFill="1" applyAlignment="1" applyProtection="1">
      <alignment horizontal="left" vertical="center" wrapText="1"/>
      <protection locked="0"/>
    </xf>
    <xf numFmtId="0" fontId="0" fillId="3" borderId="0" xfId="0" applyFont="1" applyFill="1" applyAlignment="1" applyProtection="1">
      <alignment horizontal="left" vertical="center" wrapText="1"/>
      <protection locked="0"/>
    </xf>
    <xf numFmtId="0" fontId="14" fillId="8" borderId="0" xfId="1" applyFont="1" applyFill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</cellXfs>
  <cellStyles count="3">
    <cellStyle name="Normal" xfId="0" builtinId="0"/>
    <cellStyle name="Normal 2" xfId="1"/>
    <cellStyle name="Porcentagem 2" xfId="2"/>
  </cellStyles>
  <dxfs count="0"/>
  <tableStyles count="0" defaultTableStyle="TableStyleMedium9" defaultPivotStyle="PivotStyleLight16"/>
  <colors>
    <mruColors>
      <color rgb="FFFFFF66"/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pt-BR"/>
  <c:style val="34"/>
  <c:chart>
    <c:autoTitleDeleted val="1"/>
    <c:view3D>
      <c:rotX val="30"/>
      <c:depthPercent val="20"/>
      <c:perspective val="0"/>
    </c:view3D>
    <c:plotArea>
      <c:layout/>
      <c:pie3DChart>
        <c:varyColors val="1"/>
      </c:pie3DChart>
    </c:plotArea>
    <c:legend>
      <c:legendPos val="b"/>
      <c:layout/>
      <c:txPr>
        <a:bodyPr/>
        <a:lstStyle/>
        <a:p>
          <a:pPr rtl="0">
            <a:defRPr/>
          </a:pPr>
          <a:endParaRPr lang="pt-BR"/>
        </a:p>
      </c:txPr>
    </c:legend>
    <c:plotVisOnly val="1"/>
  </c:chart>
  <c:spPr>
    <a:ln>
      <a:noFill/>
    </a:ln>
    <a:scene3d>
      <a:camera prst="orthographicFront"/>
      <a:lightRig rig="threePt" dir="t"/>
    </a:scene3d>
    <a:sp3d/>
  </c:spPr>
  <c:printSettings>
    <c:headerFooter/>
    <c:pageMargins b="0.78740157499999996" l="0.511811024" r="0.511811024" t="0.78740157499999996" header="0.31496062000000141" footer="0.3149606200000014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3'!$AQ$12:$AT$12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3'!$AR$14:$AU$14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85641472"/>
        <c:axId val="85643264"/>
      </c:lineChart>
      <c:catAx>
        <c:axId val="8564147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85643264"/>
        <c:crosses val="autoZero"/>
        <c:auto val="1"/>
        <c:lblAlgn val="ctr"/>
        <c:lblOffset val="100"/>
      </c:catAx>
      <c:valAx>
        <c:axId val="85643264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85641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884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91" footer="0.31496062000000191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4'!$AQ$12:$AT$12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4'!$AR$14:$AU$14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95642368"/>
        <c:axId val="95643904"/>
      </c:lineChart>
      <c:catAx>
        <c:axId val="9564236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95643904"/>
        <c:crosses val="autoZero"/>
        <c:auto val="1"/>
        <c:lblAlgn val="ctr"/>
        <c:lblOffset val="100"/>
      </c:catAx>
      <c:valAx>
        <c:axId val="95643904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95642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896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02" footer="0.3149606200000020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5'!$AQ$12:$AT$12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5'!$AR$14:$AU$14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99277824"/>
        <c:axId val="99287808"/>
      </c:lineChart>
      <c:catAx>
        <c:axId val="9927782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99287808"/>
        <c:crosses val="autoZero"/>
        <c:auto val="1"/>
        <c:lblAlgn val="ctr"/>
        <c:lblOffset val="100"/>
      </c:catAx>
      <c:valAx>
        <c:axId val="99287808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99277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884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91" footer="0.31496062000000191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6'!$AQ$12:$AT$12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6'!$AR$14:$AU$14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99538432"/>
        <c:axId val="99539968"/>
      </c:lineChart>
      <c:catAx>
        <c:axId val="995384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99539968"/>
        <c:crosses val="autoZero"/>
        <c:auto val="1"/>
        <c:lblAlgn val="ctr"/>
        <c:lblOffset val="100"/>
      </c:catAx>
      <c:valAx>
        <c:axId val="99539968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99538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896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02" footer="0.3149606200000020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7'!$AQ$12:$AT$12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7'!$AR$14:$AU$14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99811328"/>
        <c:axId val="99812864"/>
      </c:lineChart>
      <c:catAx>
        <c:axId val="9981132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99812864"/>
        <c:crosses val="autoZero"/>
        <c:auto val="1"/>
        <c:lblAlgn val="ctr"/>
        <c:lblOffset val="100"/>
      </c:catAx>
      <c:valAx>
        <c:axId val="99812864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99811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896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02" footer="0.3149606200000020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8'!$AQ$12:$AT$12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8'!$AR$14:$AU$14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99916032"/>
        <c:axId val="99917824"/>
      </c:lineChart>
      <c:catAx>
        <c:axId val="999160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99917824"/>
        <c:crosses val="autoZero"/>
        <c:auto val="1"/>
        <c:lblAlgn val="ctr"/>
        <c:lblOffset val="100"/>
      </c:catAx>
      <c:valAx>
        <c:axId val="99917824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99916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07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13" footer="0.3149606200000021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9'!$AQ$12:$AT$12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9'!$AR$14:$AU$14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0061952"/>
        <c:axId val="100063488"/>
      </c:lineChart>
      <c:catAx>
        <c:axId val="10006195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0063488"/>
        <c:crosses val="autoZero"/>
        <c:auto val="1"/>
        <c:lblAlgn val="ctr"/>
        <c:lblOffset val="100"/>
      </c:catAx>
      <c:valAx>
        <c:axId val="100063488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0061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884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91" footer="0.31496062000000191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10'!$AQ$12:$AT$12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10'!$AR$14:$AU$14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0097024"/>
        <c:axId val="100176640"/>
      </c:lineChart>
      <c:catAx>
        <c:axId val="10009702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0176640"/>
        <c:crosses val="autoZero"/>
        <c:auto val="1"/>
        <c:lblAlgn val="ctr"/>
        <c:lblOffset val="100"/>
      </c:catAx>
      <c:valAx>
        <c:axId val="100176640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0097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896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02" footer="0.3149606200000020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11'!$AQ$12:$AT$12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11'!$AR$14:$AU$14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1414400"/>
        <c:axId val="101415936"/>
      </c:lineChart>
      <c:catAx>
        <c:axId val="1014144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1415936"/>
        <c:crosses val="autoZero"/>
        <c:auto val="1"/>
        <c:lblAlgn val="ctr"/>
        <c:lblOffset val="100"/>
      </c:catAx>
      <c:valAx>
        <c:axId val="101415936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1414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896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02" footer="0.3149606200000020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12'!$AQ$12:$AT$12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12'!$AR$14:$AU$14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3043072"/>
        <c:axId val="103044608"/>
      </c:lineChart>
      <c:catAx>
        <c:axId val="10304307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3044608"/>
        <c:crosses val="autoZero"/>
        <c:auto val="1"/>
        <c:lblAlgn val="ctr"/>
        <c:lblOffset val="100"/>
      </c:catAx>
      <c:valAx>
        <c:axId val="103044608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3043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07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13" footer="0.3149606200000021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400"/>
            </a:pPr>
            <a:r>
              <a:rPr lang="pt-BR" sz="1400"/>
              <a:t>Energossoma</a:t>
            </a:r>
          </a:p>
        </c:rich>
      </c:tx>
      <c:layout/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6.8894788070069782E-2"/>
          <c:y val="0.2645477553661103"/>
          <c:w val="0.90697460123879492"/>
          <c:h val="0.6993376401900715"/>
        </c:manualLayout>
      </c:layout>
      <c:pie3DChart>
        <c:varyColors val="1"/>
        <c:ser>
          <c:idx val="0"/>
          <c:order val="0"/>
          <c:explosion val="25"/>
          <c:cat>
            <c:strRef>
              <c:f>Gráficos!$S$7:$AB$7</c:f>
              <c:strCache>
                <c:ptCount val="10"/>
                <c:pt idx="0">
                  <c:v>Cárdio</c:v>
                </c:pt>
                <c:pt idx="1">
                  <c:v>Nucal</c:v>
                </c:pt>
                <c:pt idx="2">
                  <c:v>Corono</c:v>
                </c:pt>
                <c:pt idx="3">
                  <c:v>Esplênico</c:v>
                </c:pt>
                <c:pt idx="4">
                  <c:v>Fronto</c:v>
                </c:pt>
                <c:pt idx="5">
                  <c:v>Laringo</c:v>
                </c:pt>
                <c:pt idx="6">
                  <c:v>Palmo</c:v>
                </c:pt>
                <c:pt idx="7">
                  <c:v>Planto</c:v>
                </c:pt>
                <c:pt idx="8">
                  <c:v>Sexo</c:v>
                </c:pt>
                <c:pt idx="9">
                  <c:v>Umbílico</c:v>
                </c:pt>
              </c:strCache>
            </c:strRef>
          </c:cat>
          <c:val>
            <c:numRef>
              <c:f>Gráficos!$S$8:$AB$8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CatName val="1"/>
          <c:showPercent val="1"/>
        </c:dLbls>
      </c:pie3DChart>
    </c:plotArea>
    <c:plotVisOnly val="1"/>
  </c:chart>
  <c:spPr>
    <a:ln>
      <a:noFill/>
    </a:ln>
  </c:spPr>
  <c:printSettings>
    <c:headerFooter/>
    <c:pageMargins b="0.78740157499999996" l="0.511811024" r="0.511811024" t="0.78740157499999996" header="0.31496062000000152" footer="0.3149606200000015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13'!$AQ$12:$AT$12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13'!$AR$14:$AU$14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3196928"/>
        <c:axId val="103211008"/>
      </c:lineChart>
      <c:catAx>
        <c:axId val="10319692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3211008"/>
        <c:crosses val="autoZero"/>
        <c:auto val="1"/>
        <c:lblAlgn val="ctr"/>
        <c:lblOffset val="100"/>
      </c:catAx>
      <c:valAx>
        <c:axId val="103211008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3196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23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36" footer="0.31496062000000236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14'!$AQ$12:$AT$12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14'!$AR$14:$AU$14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3764736"/>
        <c:axId val="103766272"/>
      </c:lineChart>
      <c:catAx>
        <c:axId val="1037647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3766272"/>
        <c:crosses val="autoZero"/>
        <c:auto val="1"/>
        <c:lblAlgn val="ctr"/>
        <c:lblOffset val="100"/>
      </c:catAx>
      <c:valAx>
        <c:axId val="103766272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3764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896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02" footer="0.3149606200000020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15'!$AQ$12:$AT$12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15'!$AR$14:$AU$14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3967744"/>
        <c:axId val="103977728"/>
      </c:lineChart>
      <c:catAx>
        <c:axId val="10396774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3977728"/>
        <c:crosses val="autoZero"/>
        <c:auto val="1"/>
        <c:lblAlgn val="ctr"/>
        <c:lblOffset val="100"/>
      </c:catAx>
      <c:valAx>
        <c:axId val="103977728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3967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07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13" footer="0.3149606200000021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16'!$AQ$12:$AT$12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16'!$AR$14:$AU$14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4158720"/>
        <c:axId val="104160256"/>
      </c:lineChart>
      <c:catAx>
        <c:axId val="10415872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4160256"/>
        <c:crosses val="autoZero"/>
        <c:auto val="1"/>
        <c:lblAlgn val="ctr"/>
        <c:lblOffset val="100"/>
      </c:catAx>
      <c:valAx>
        <c:axId val="104160256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4158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23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36" footer="0.31496062000000236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17'!$AQ$12:$AT$12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17'!$AR$14:$AU$14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6508288"/>
        <c:axId val="106509824"/>
      </c:lineChart>
      <c:catAx>
        <c:axId val="10650828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6509824"/>
        <c:crosses val="autoZero"/>
        <c:auto val="1"/>
        <c:lblAlgn val="ctr"/>
        <c:lblOffset val="100"/>
      </c:catAx>
      <c:valAx>
        <c:axId val="106509824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6508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884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91" footer="0.31496062000000191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18'!$AQ$12:$AT$12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18'!$AR$14:$AU$14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6600704"/>
        <c:axId val="106602496"/>
      </c:lineChart>
      <c:catAx>
        <c:axId val="10660070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6602496"/>
        <c:crosses val="autoZero"/>
        <c:auto val="1"/>
        <c:lblAlgn val="ctr"/>
        <c:lblOffset val="100"/>
      </c:catAx>
      <c:valAx>
        <c:axId val="106602496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6600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896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02" footer="0.3149606200000020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19'!$AQ$12:$AT$12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19'!$AR$14:$AU$14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6742912"/>
        <c:axId val="106744448"/>
      </c:lineChart>
      <c:catAx>
        <c:axId val="1067429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6744448"/>
        <c:crosses val="autoZero"/>
        <c:auto val="1"/>
        <c:lblAlgn val="ctr"/>
        <c:lblOffset val="100"/>
      </c:catAx>
      <c:valAx>
        <c:axId val="106744448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6742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896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02" footer="0.3149606200000020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20'!$AQ$12:$AT$12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20'!$AR$14:$AU$14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7171200"/>
        <c:axId val="107197568"/>
      </c:lineChart>
      <c:catAx>
        <c:axId val="1071712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7197568"/>
        <c:crosses val="autoZero"/>
        <c:auto val="1"/>
        <c:lblAlgn val="ctr"/>
        <c:lblOffset val="100"/>
      </c:catAx>
      <c:valAx>
        <c:axId val="107197568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7171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07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13" footer="0.3149606200000021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21'!$AQ$12:$AT$12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21'!$AR$14:$AU$14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4232832"/>
        <c:axId val="104234368"/>
      </c:lineChart>
      <c:catAx>
        <c:axId val="1042328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4234368"/>
        <c:crosses val="autoZero"/>
        <c:auto val="1"/>
        <c:lblAlgn val="ctr"/>
        <c:lblOffset val="100"/>
      </c:catAx>
      <c:valAx>
        <c:axId val="104234368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4232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896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02" footer="0.3149606200000020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22'!$AQ$12:$AT$12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22'!$AR$14:$AU$14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98894208"/>
        <c:axId val="98895744"/>
      </c:lineChart>
      <c:catAx>
        <c:axId val="9889420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98895744"/>
        <c:crosses val="autoZero"/>
        <c:auto val="1"/>
        <c:lblAlgn val="ctr"/>
        <c:lblOffset val="100"/>
      </c:catAx>
      <c:valAx>
        <c:axId val="98895744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98894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07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13" footer="0.3149606200000021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/>
            </a:pPr>
            <a:r>
              <a:rPr lang="pt-BR"/>
              <a:t>Holossoma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Gráficos!$S$4</c:f>
              <c:strCache>
                <c:ptCount val="1"/>
                <c:pt idx="0">
                  <c:v>Antes</c:v>
                </c:pt>
              </c:strCache>
            </c:strRef>
          </c:tx>
          <c:marker>
            <c:symbol val="none"/>
          </c:marker>
          <c:cat>
            <c:strRef>
              <c:f>Gráficos!$T$3:$W$3</c:f>
              <c:strCache>
                <c:ptCount val="4"/>
                <c:pt idx="0">
                  <c:v>Soma</c:v>
                </c:pt>
                <c:pt idx="1">
                  <c:v>Energo</c:v>
                </c:pt>
                <c:pt idx="2">
                  <c:v>Psico</c:v>
                </c:pt>
                <c:pt idx="3">
                  <c:v>Mental</c:v>
                </c:pt>
              </c:strCache>
            </c:strRef>
          </c:cat>
          <c:val>
            <c:numRef>
              <c:f>Gráficos!$T$4:$W$4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Gráficos!$S$5</c:f>
              <c:strCache>
                <c:ptCount val="1"/>
                <c:pt idx="0">
                  <c:v>Depois</c:v>
                </c:pt>
              </c:strCache>
            </c:strRef>
          </c:tx>
          <c:marker>
            <c:symbol val="none"/>
          </c:marker>
          <c:cat>
            <c:strRef>
              <c:f>Gráficos!$T$3:$W$3</c:f>
              <c:strCache>
                <c:ptCount val="4"/>
                <c:pt idx="0">
                  <c:v>Soma</c:v>
                </c:pt>
                <c:pt idx="1">
                  <c:v>Energo</c:v>
                </c:pt>
                <c:pt idx="2">
                  <c:v>Psico</c:v>
                </c:pt>
                <c:pt idx="3">
                  <c:v>Mental</c:v>
                </c:pt>
              </c:strCache>
            </c:strRef>
          </c:cat>
          <c:val>
            <c:numRef>
              <c:f>Gráficos!$T$5:$W$5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76694656"/>
        <c:axId val="76696192"/>
      </c:lineChart>
      <c:catAx>
        <c:axId val="76694656"/>
        <c:scaling>
          <c:orientation val="minMax"/>
        </c:scaling>
        <c:axPos val="b"/>
        <c:numFmt formatCode="General" sourceLinked="1"/>
        <c:majorTickMark val="none"/>
        <c:tickLblPos val="nextTo"/>
        <c:crossAx val="76696192"/>
        <c:crosses val="autoZero"/>
        <c:auto val="1"/>
        <c:lblAlgn val="ctr"/>
        <c:lblOffset val="100"/>
      </c:catAx>
      <c:valAx>
        <c:axId val="7669619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Pontuações</a:t>
                </a:r>
              </a:p>
            </c:rich>
          </c:tx>
          <c:layout/>
        </c:title>
        <c:numFmt formatCode="General" sourceLinked="1"/>
        <c:majorTickMark val="none"/>
        <c:tickLblPos val="nextTo"/>
        <c:crossAx val="7669465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</c:chart>
  <c:spPr>
    <a:ln>
      <a:noFill/>
    </a:ln>
  </c:spPr>
  <c:printSettings>
    <c:headerFooter/>
    <c:pageMargins b="0.78740157499999996" l="0.511811024" r="0.511811024" t="0.78740157499999996" header="0.31496062000000152" footer="0.3149606200000015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23'!$AQ$12:$AT$12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23'!$AR$14:$AU$14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76417280"/>
        <c:axId val="76419072"/>
      </c:lineChart>
      <c:catAx>
        <c:axId val="7641728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76419072"/>
        <c:crosses val="autoZero"/>
        <c:auto val="1"/>
        <c:lblAlgn val="ctr"/>
        <c:lblOffset val="100"/>
      </c:catAx>
      <c:valAx>
        <c:axId val="76419072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76417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07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13" footer="0.3149606200000021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24'!$AQ$12:$AT$12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24'!$AR$14:$AU$14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99189504"/>
        <c:axId val="99191040"/>
      </c:lineChart>
      <c:catAx>
        <c:axId val="9918950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99191040"/>
        <c:crosses val="autoZero"/>
        <c:auto val="1"/>
        <c:lblAlgn val="ctr"/>
        <c:lblOffset val="100"/>
      </c:catAx>
      <c:valAx>
        <c:axId val="99191040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99189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23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36" footer="0.31496062000000236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25'!$AQ$12:$AT$12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25'!$AR$14:$AU$14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3492608"/>
        <c:axId val="103506688"/>
      </c:lineChart>
      <c:catAx>
        <c:axId val="10349260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3506688"/>
        <c:crosses val="autoZero"/>
        <c:auto val="1"/>
        <c:lblAlgn val="ctr"/>
        <c:lblOffset val="100"/>
      </c:catAx>
      <c:valAx>
        <c:axId val="103506688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3492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23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36" footer="0.31496062000000236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26'!$AQ$12:$AT$12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26'!$AR$14:$AU$14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5047552"/>
        <c:axId val="105049088"/>
      </c:lineChart>
      <c:catAx>
        <c:axId val="10504755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5049088"/>
        <c:crosses val="autoZero"/>
        <c:auto val="1"/>
        <c:lblAlgn val="ctr"/>
        <c:lblOffset val="100"/>
      </c:catAx>
      <c:valAx>
        <c:axId val="105049088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5047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896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02" footer="0.3149606200000020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27'!$AQ$12:$AT$12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27'!$AR$14:$AU$14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8511232"/>
        <c:axId val="108512768"/>
      </c:lineChart>
      <c:catAx>
        <c:axId val="1085112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8512768"/>
        <c:crosses val="autoZero"/>
        <c:auto val="1"/>
        <c:lblAlgn val="ctr"/>
        <c:lblOffset val="100"/>
      </c:catAx>
      <c:valAx>
        <c:axId val="108512768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8511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07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13" footer="0.3149606200000021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28'!$AQ$12:$AT$12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28'!$AR$14:$AU$14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2779136"/>
        <c:axId val="102789120"/>
      </c:lineChart>
      <c:catAx>
        <c:axId val="1027791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2789120"/>
        <c:crosses val="autoZero"/>
        <c:auto val="1"/>
        <c:lblAlgn val="ctr"/>
        <c:lblOffset val="100"/>
      </c:catAx>
      <c:valAx>
        <c:axId val="102789120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2779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07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13" footer="0.3149606200000021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29'!$AQ$12:$AT$12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29'!$AR$14:$AU$14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4944384"/>
        <c:axId val="104945920"/>
      </c:lineChart>
      <c:catAx>
        <c:axId val="1049443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4945920"/>
        <c:crosses val="autoZero"/>
        <c:auto val="1"/>
        <c:lblAlgn val="ctr"/>
        <c:lblOffset val="100"/>
      </c:catAx>
      <c:valAx>
        <c:axId val="104945920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4944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07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13" footer="0.3149606200000021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30'!$AQ$12:$AT$12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30'!$AR$14:$AU$14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4971264"/>
        <c:axId val="108851968"/>
      </c:lineChart>
      <c:catAx>
        <c:axId val="1049712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8851968"/>
        <c:crosses val="autoZero"/>
        <c:auto val="1"/>
        <c:lblAlgn val="ctr"/>
        <c:lblOffset val="100"/>
      </c:catAx>
      <c:valAx>
        <c:axId val="108851968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4971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23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36" footer="0.31496062000000236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31'!$AQ$12:$AT$12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31'!$AR$14:$AU$14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9086208"/>
        <c:axId val="109087744"/>
      </c:lineChart>
      <c:catAx>
        <c:axId val="10908620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9087744"/>
        <c:crosses val="autoZero"/>
        <c:auto val="1"/>
        <c:lblAlgn val="ctr"/>
        <c:lblOffset val="100"/>
      </c:catAx>
      <c:valAx>
        <c:axId val="109087744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9086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07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13" footer="0.3149606200000021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32'!$AQ$12:$AT$12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32'!$AR$14:$AU$14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8408832"/>
        <c:axId val="108410368"/>
      </c:lineChart>
      <c:catAx>
        <c:axId val="1084088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8410368"/>
        <c:crosses val="autoZero"/>
        <c:auto val="1"/>
        <c:lblAlgn val="ctr"/>
        <c:lblOffset val="100"/>
      </c:catAx>
      <c:valAx>
        <c:axId val="108410368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8408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23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36" footer="0.31496062000000236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/>
            </a:pPr>
            <a:r>
              <a:rPr lang="pt-BR"/>
              <a:t>Performance 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dPt>
            <c:idx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strRef>
              <c:f>Gráficos!$S$10:$S$11</c:f>
              <c:strCache>
                <c:ptCount val="2"/>
                <c:pt idx="0">
                  <c:v>Meta</c:v>
                </c:pt>
                <c:pt idx="1">
                  <c:v>Realizado</c:v>
                </c:pt>
              </c:strCache>
            </c:strRef>
          </c:cat>
          <c:val>
            <c:numRef>
              <c:f>Gráficos!$T$10:$T$11</c:f>
              <c:numCache>
                <c:formatCode>General</c:formatCode>
                <c:ptCount val="2"/>
                <c:pt idx="0">
                  <c:v>50</c:v>
                </c:pt>
                <c:pt idx="1">
                  <c:v>0</c:v>
                </c:pt>
              </c:numCache>
            </c:numRef>
          </c:val>
        </c:ser>
        <c:axId val="76734848"/>
        <c:axId val="76736384"/>
      </c:barChart>
      <c:catAx>
        <c:axId val="76734848"/>
        <c:scaling>
          <c:orientation val="minMax"/>
        </c:scaling>
        <c:axPos val="b"/>
        <c:numFmt formatCode="General" sourceLinked="1"/>
        <c:majorTickMark val="none"/>
        <c:tickLblPos val="nextTo"/>
        <c:crossAx val="76736384"/>
        <c:crosses val="autoZero"/>
        <c:auto val="1"/>
        <c:lblAlgn val="ctr"/>
        <c:lblOffset val="100"/>
      </c:catAx>
      <c:valAx>
        <c:axId val="7673638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Quantidade</a:t>
                </a:r>
              </a:p>
            </c:rich>
          </c:tx>
          <c:layout/>
        </c:title>
        <c:numFmt formatCode="General" sourceLinked="1"/>
        <c:majorTickMark val="none"/>
        <c:tickLblPos val="nextTo"/>
        <c:crossAx val="7673484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</c:chart>
  <c:spPr>
    <a:ln>
      <a:noFill/>
    </a:ln>
  </c:spPr>
  <c:printSettings>
    <c:headerFooter/>
    <c:pageMargins b="0.78740157499999996" l="0.511811024" r="0.511811024" t="0.78740157499999996" header="0.31496062000000141" footer="0.3149606200000014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33'!$AQ$12:$AT$12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33'!$AR$14:$AU$14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8779776"/>
        <c:axId val="108662784"/>
      </c:lineChart>
      <c:catAx>
        <c:axId val="10877977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8662784"/>
        <c:crosses val="autoZero"/>
        <c:auto val="1"/>
        <c:lblAlgn val="ctr"/>
        <c:lblOffset val="100"/>
      </c:catAx>
      <c:valAx>
        <c:axId val="108662784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8779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23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36" footer="0.3149606200000023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34'!$AQ$12:$AT$12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34'!$AR$14:$AU$14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1313664"/>
        <c:axId val="111315200"/>
      </c:lineChart>
      <c:catAx>
        <c:axId val="1113136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1315200"/>
        <c:crosses val="autoZero"/>
        <c:auto val="1"/>
        <c:lblAlgn val="ctr"/>
        <c:lblOffset val="100"/>
      </c:catAx>
      <c:valAx>
        <c:axId val="111315200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1313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34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47" footer="0.31496062000000247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35'!$AQ$12:$AT$12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35'!$AR$14:$AU$14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8887040"/>
        <c:axId val="108888832"/>
      </c:lineChart>
      <c:catAx>
        <c:axId val="10888704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8888832"/>
        <c:crosses val="autoZero"/>
        <c:auto val="1"/>
        <c:lblAlgn val="ctr"/>
        <c:lblOffset val="100"/>
      </c:catAx>
      <c:valAx>
        <c:axId val="108888832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8887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34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47" footer="0.31496062000000247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36'!$AQ$12:$AT$12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36'!$AR$14:$AU$14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08922368"/>
        <c:axId val="108923904"/>
      </c:lineChart>
      <c:catAx>
        <c:axId val="10892236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8923904"/>
        <c:crosses val="autoZero"/>
        <c:auto val="1"/>
        <c:lblAlgn val="ctr"/>
        <c:lblOffset val="100"/>
      </c:catAx>
      <c:valAx>
        <c:axId val="108923904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08922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884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91" footer="0.31496062000000191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37'!$AQ$12:$AT$12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37'!$AR$14:$AU$14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1861760"/>
        <c:axId val="111863296"/>
      </c:lineChart>
      <c:catAx>
        <c:axId val="11186176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1863296"/>
        <c:crosses val="autoZero"/>
        <c:auto val="1"/>
        <c:lblAlgn val="ctr"/>
        <c:lblOffset val="100"/>
      </c:catAx>
      <c:valAx>
        <c:axId val="111863296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1861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896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02" footer="0.3149606200000020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38'!$AQ$12:$AT$12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38'!$AR$14:$AU$14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1757568"/>
        <c:axId val="111763456"/>
      </c:lineChart>
      <c:catAx>
        <c:axId val="11175756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1763456"/>
        <c:crosses val="autoZero"/>
        <c:auto val="1"/>
        <c:lblAlgn val="ctr"/>
        <c:lblOffset val="100"/>
      </c:catAx>
      <c:valAx>
        <c:axId val="111763456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1757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896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02" footer="0.3149606200000020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39'!$AQ$12:$AT$12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39'!$AR$14:$AU$14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1489792"/>
        <c:axId val="111491328"/>
      </c:lineChart>
      <c:catAx>
        <c:axId val="11148979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1491328"/>
        <c:crosses val="autoZero"/>
        <c:auto val="1"/>
        <c:lblAlgn val="ctr"/>
        <c:lblOffset val="100"/>
      </c:catAx>
      <c:valAx>
        <c:axId val="111491328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1489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07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13" footer="0.3149606200000021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40'!$AQ$12:$AT$12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40'!$AR$14:$AU$14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2241664"/>
        <c:axId val="112243456"/>
      </c:lineChart>
      <c:catAx>
        <c:axId val="1122416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2243456"/>
        <c:crosses val="autoZero"/>
        <c:auto val="1"/>
        <c:lblAlgn val="ctr"/>
        <c:lblOffset val="100"/>
      </c:catAx>
      <c:valAx>
        <c:axId val="112243456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2241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896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02" footer="0.3149606200000020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41'!$AQ$12:$AT$12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41'!$AR$14:$AU$14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2379392"/>
        <c:axId val="112380928"/>
      </c:lineChart>
      <c:catAx>
        <c:axId val="11237939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2380928"/>
        <c:crosses val="autoZero"/>
        <c:auto val="1"/>
        <c:lblAlgn val="ctr"/>
        <c:lblOffset val="100"/>
      </c:catAx>
      <c:valAx>
        <c:axId val="112380928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2379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07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13" footer="0.3149606200000021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42'!$AQ$12:$AT$12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42'!$AR$14:$AU$14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1882240"/>
        <c:axId val="111883776"/>
      </c:lineChart>
      <c:catAx>
        <c:axId val="11188224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1883776"/>
        <c:crosses val="autoZero"/>
        <c:auto val="1"/>
        <c:lblAlgn val="ctr"/>
        <c:lblOffset val="100"/>
      </c:catAx>
      <c:valAx>
        <c:axId val="111883776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1882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07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13" footer="0.3149606200000021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Sinais</a:t>
            </a:r>
            <a:r>
              <a:rPr lang="en-US" sz="1400" baseline="0"/>
              <a:t> Percebidos </a:t>
            </a:r>
            <a:endParaRPr lang="en-US" sz="1400"/>
          </a:p>
        </c:rich>
      </c:tx>
      <c:layout/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v>Tipo</c:v>
          </c:tx>
          <c:dPt>
            <c:idx val="0"/>
            <c:spPr>
              <a:solidFill>
                <a:schemeClr val="bg2">
                  <a:lumMod val="75000"/>
                </a:schemeClr>
              </a:solidFill>
            </c:spPr>
          </c:dPt>
          <c:dPt>
            <c:idx val="1"/>
            <c:spPr>
              <a:solidFill>
                <a:srgbClr val="FFFF00"/>
              </a:solidFill>
            </c:spPr>
          </c:dPt>
          <c:dPt>
            <c:idx val="2"/>
            <c:spPr>
              <a:solidFill>
                <a:schemeClr val="accent6">
                  <a:lumMod val="40000"/>
                  <a:lumOff val="60000"/>
                </a:schemeClr>
              </a:solidFill>
            </c:spPr>
          </c:dPt>
          <c:dPt>
            <c:idx val="4"/>
            <c:spPr>
              <a:solidFill>
                <a:schemeClr val="accent2"/>
              </a:solidFill>
            </c:spPr>
          </c:dPt>
          <c:cat>
            <c:strRef>
              <c:f>Gráficos!$U$11:$U$15</c:f>
              <c:strCache>
                <c:ptCount val="5"/>
                <c:pt idx="0">
                  <c:v>Soma</c:v>
                </c:pt>
                <c:pt idx="1">
                  <c:v>Energo</c:v>
                </c:pt>
                <c:pt idx="2">
                  <c:v>Psico</c:v>
                </c:pt>
                <c:pt idx="3">
                  <c:v>Mental</c:v>
                </c:pt>
                <c:pt idx="4">
                  <c:v>Extrafís.</c:v>
                </c:pt>
              </c:strCache>
            </c:strRef>
          </c:cat>
          <c:val>
            <c:numRef>
              <c:f>Gráficos!$V$11:$V$15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hape val="cylinder"/>
        <c:axId val="77153408"/>
        <c:axId val="77154944"/>
        <c:axId val="0"/>
      </c:bar3DChart>
      <c:catAx>
        <c:axId val="77153408"/>
        <c:scaling>
          <c:orientation val="minMax"/>
        </c:scaling>
        <c:axPos val="b"/>
        <c:numFmt formatCode="General" sourceLinked="1"/>
        <c:majorTickMark val="none"/>
        <c:tickLblPos val="nextTo"/>
        <c:crossAx val="77154944"/>
        <c:crosses val="autoZero"/>
        <c:auto val="1"/>
        <c:lblAlgn val="ctr"/>
        <c:lblOffset val="100"/>
      </c:catAx>
      <c:valAx>
        <c:axId val="77154944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7715340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</c:chart>
  <c:spPr>
    <a:ln>
      <a:noFill/>
    </a:ln>
  </c:spPr>
  <c:printSettings>
    <c:headerFooter/>
    <c:pageMargins b="0.78740157499999996" l="0.511811024" r="0.511811024" t="0.78740157499999996" header="0.31496062000000113" footer="0.3149606200000011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43'!$AQ$12:$AT$12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43'!$AR$14:$AU$14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2003328"/>
        <c:axId val="112009216"/>
      </c:lineChart>
      <c:catAx>
        <c:axId val="11200332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2009216"/>
        <c:crosses val="autoZero"/>
        <c:auto val="1"/>
        <c:lblAlgn val="ctr"/>
        <c:lblOffset val="100"/>
      </c:catAx>
      <c:valAx>
        <c:axId val="112009216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2003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23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36" footer="0.31496062000000236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44'!$AQ$12:$AT$12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44'!$AR$14:$AU$14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2755456"/>
        <c:axId val="112756992"/>
      </c:lineChart>
      <c:catAx>
        <c:axId val="11275545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2756992"/>
        <c:crosses val="autoZero"/>
        <c:auto val="1"/>
        <c:lblAlgn val="ctr"/>
        <c:lblOffset val="100"/>
      </c:catAx>
      <c:valAx>
        <c:axId val="112756992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2755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896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02" footer="0.3149606200000020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45'!$AQ$12:$AT$12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45'!$AR$14:$AU$14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2081920"/>
        <c:axId val="112096000"/>
      </c:lineChart>
      <c:catAx>
        <c:axId val="11208192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2096000"/>
        <c:crosses val="autoZero"/>
        <c:auto val="1"/>
        <c:lblAlgn val="ctr"/>
        <c:lblOffset val="100"/>
      </c:catAx>
      <c:valAx>
        <c:axId val="112096000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2081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07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13" footer="0.3149606200000021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46'!$AQ$12:$AT$12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46'!$AR$14:$AU$14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2399872"/>
        <c:axId val="112401408"/>
      </c:lineChart>
      <c:catAx>
        <c:axId val="11239987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2401408"/>
        <c:crosses val="autoZero"/>
        <c:auto val="1"/>
        <c:lblAlgn val="ctr"/>
        <c:lblOffset val="100"/>
      </c:catAx>
      <c:valAx>
        <c:axId val="112401408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2399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07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13" footer="0.3149606200000021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47'!$AQ$12:$AT$12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47'!$AR$14:$AU$14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2463872"/>
        <c:axId val="112465408"/>
      </c:lineChart>
      <c:catAx>
        <c:axId val="11246387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2465408"/>
        <c:crosses val="autoZero"/>
        <c:auto val="1"/>
        <c:lblAlgn val="ctr"/>
        <c:lblOffset val="100"/>
      </c:catAx>
      <c:valAx>
        <c:axId val="112465408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2463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23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36" footer="0.31496062000000236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48'!$AQ$12:$AT$12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48'!$AR$14:$AU$14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2630016"/>
        <c:axId val="112631808"/>
      </c:lineChart>
      <c:catAx>
        <c:axId val="11263001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2631808"/>
        <c:crosses val="autoZero"/>
        <c:auto val="1"/>
        <c:lblAlgn val="ctr"/>
        <c:lblOffset val="100"/>
      </c:catAx>
      <c:valAx>
        <c:axId val="112631808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2630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34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47" footer="0.31496062000000247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49'!$AQ$12:$AT$12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49'!$AR$14:$AU$14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2816896"/>
        <c:axId val="112818432"/>
      </c:lineChart>
      <c:catAx>
        <c:axId val="11281689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2818432"/>
        <c:crosses val="autoZero"/>
        <c:auto val="1"/>
        <c:lblAlgn val="ctr"/>
        <c:lblOffset val="100"/>
      </c:catAx>
      <c:valAx>
        <c:axId val="112818432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28168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07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13" footer="0.3149606200000021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50'!$AQ$12:$AT$12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50'!$AR$14:$AU$14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113458176"/>
        <c:axId val="112665344"/>
      </c:lineChart>
      <c:catAx>
        <c:axId val="11345817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2665344"/>
        <c:crosses val="autoZero"/>
        <c:auto val="1"/>
        <c:lblAlgn val="ctr"/>
        <c:lblOffset val="100"/>
      </c:catAx>
      <c:valAx>
        <c:axId val="112665344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13458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923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236" footer="0.31496062000000236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600"/>
            </a:pPr>
            <a:r>
              <a:rPr lang="pt-BR" sz="1600"/>
              <a:t>Dinâmicas</a:t>
            </a:r>
            <a:r>
              <a:rPr lang="pt-BR" sz="1600" baseline="0"/>
              <a:t> Parapsíquicas Realizadas</a:t>
            </a:r>
            <a:endParaRPr lang="pt-BR" sz="1600"/>
          </a:p>
        </c:rich>
      </c:tx>
      <c:layout/>
    </c:title>
    <c:view3D>
      <c:rAngAx val="1"/>
    </c:view3D>
    <c:plotArea>
      <c:layout/>
      <c:bar3DChart>
        <c:barDir val="bar"/>
        <c:grouping val="clustered"/>
        <c:ser>
          <c:idx val="0"/>
          <c:order val="0"/>
          <c:cat>
            <c:strRef>
              <c:f>Gráficos!$S$18:$S$28</c:f>
              <c:strCache>
                <c:ptCount val="11"/>
                <c:pt idx="0">
                  <c:v>Bioenergética (CEAEC)</c:v>
                </c:pt>
                <c:pt idx="1">
                  <c:v>Desperticidade (CEAEC)</c:v>
                </c:pt>
                <c:pt idx="2">
                  <c:v>Desperta Juventude (CEAEC)</c:v>
                </c:pt>
                <c:pt idx="3">
                  <c:v>Holossomática (CEAEC)</c:v>
                </c:pt>
                <c:pt idx="4">
                  <c:v>Cosmograma (CEAEC)</c:v>
                </c:pt>
                <c:pt idx="5">
                  <c:v>Dinâmica Parapsíquica (OIC)</c:v>
                </c:pt>
                <c:pt idx="6">
                  <c:v>Invéxis (Assinvéxis / CEAEC)</c:v>
                </c:pt>
                <c:pt idx="7">
                  <c:v>Paradireitologia (CEAEC)</c:v>
                </c:pt>
                <c:pt idx="8">
                  <c:v>Proéxis (Apex / CEAEC)</c:v>
                </c:pt>
                <c:pt idx="9">
                  <c:v>Projetabilidade Lúcida (IIPC)</c:v>
                </c:pt>
                <c:pt idx="10">
                  <c:v>Outras Dinâmicas Parapsíquicas</c:v>
                </c:pt>
              </c:strCache>
            </c:strRef>
          </c:cat>
          <c:val>
            <c:numRef>
              <c:f>Gráficos!$U$18:$U$28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hape val="cylinder"/>
        <c:axId val="77262848"/>
        <c:axId val="77264384"/>
        <c:axId val="0"/>
      </c:bar3DChart>
      <c:catAx>
        <c:axId val="77262848"/>
        <c:scaling>
          <c:orientation val="minMax"/>
        </c:scaling>
        <c:axPos val="l"/>
        <c:majorTickMark val="none"/>
        <c:tickLblPos val="nextTo"/>
        <c:crossAx val="77264384"/>
        <c:crosses val="autoZero"/>
        <c:auto val="1"/>
        <c:lblAlgn val="ctr"/>
        <c:lblOffset val="100"/>
      </c:catAx>
      <c:valAx>
        <c:axId val="77264384"/>
        <c:scaling>
          <c:orientation val="minMax"/>
        </c:scaling>
        <c:axPos val="b"/>
        <c:majorGridlines/>
        <c:numFmt formatCode="General" sourceLinked="1"/>
        <c:majorTickMark val="none"/>
        <c:tickLblPos val="nextTo"/>
        <c:crossAx val="77262848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8740157499999996" l="0.511811024" r="0.511811024" t="0.78740157499999996" header="0.31496062000000075" footer="0.3149606200000007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/>
            </a:pPr>
            <a:r>
              <a:rPr lang="pt-BR"/>
              <a:t>Sinais</a:t>
            </a:r>
            <a:r>
              <a:rPr lang="pt-BR" baseline="0"/>
              <a:t> Percebidos nas Dinâmicas Parapsíquicas</a:t>
            </a:r>
            <a:endParaRPr lang="pt-BR"/>
          </a:p>
        </c:rich>
      </c:tx>
      <c:layout>
        <c:manualLayout>
          <c:xMode val="edge"/>
          <c:yMode val="edge"/>
          <c:x val="0.12853959921676458"/>
          <c:y val="1.2884936985150379E-2"/>
        </c:manualLayout>
      </c:layout>
    </c:title>
    <c:view3D>
      <c:rAngAx val="1"/>
    </c:view3D>
    <c:plotArea>
      <c:layout>
        <c:manualLayout>
          <c:layoutTarget val="inner"/>
          <c:xMode val="edge"/>
          <c:yMode val="edge"/>
          <c:x val="0.36061558971795293"/>
          <c:y val="2.8140848730542345E-2"/>
          <c:w val="0.6107389909594636"/>
          <c:h val="0.95203065340838422"/>
        </c:manualLayout>
      </c:layout>
      <c:bar3DChart>
        <c:barDir val="bar"/>
        <c:grouping val="clustered"/>
        <c:ser>
          <c:idx val="0"/>
          <c:order val="0"/>
          <c:spPr>
            <a:solidFill>
              <a:schemeClr val="accent6">
                <a:lumMod val="75000"/>
              </a:schemeClr>
            </a:solidFill>
          </c:spPr>
          <c:cat>
            <c:strRef>
              <c:f>'Quadro de Sinais'!$E$2:$E$85</c:f>
              <c:strCache>
                <c:ptCount val="84"/>
                <c:pt idx="0">
                  <c:v>Ardência nos olhos</c:v>
                </c:pt>
                <c:pt idx="1">
                  <c:v>Arrepios</c:v>
                </c:pt>
                <c:pt idx="2">
                  <c:v>Bocejos</c:v>
                </c:pt>
                <c:pt idx="3">
                  <c:v>Catalepsia</c:v>
                </c:pt>
                <c:pt idx="4">
                  <c:v>Dores em geral</c:v>
                </c:pt>
                <c:pt idx="5">
                  <c:v>Ausência de respiração</c:v>
                </c:pt>
                <c:pt idx="6">
                  <c:v>Entorpecimento / Dormência</c:v>
                </c:pt>
                <c:pt idx="7">
                  <c:v>Formigamento</c:v>
                </c:pt>
                <c:pt idx="8">
                  <c:v>Coceiras</c:v>
                </c:pt>
                <c:pt idx="9">
                  <c:v>Mioclonias / Movimentos Involuntários</c:v>
                </c:pt>
                <c:pt idx="10">
                  <c:v>Mudança de Temperatura para Calor</c:v>
                </c:pt>
                <c:pt idx="11">
                  <c:v>Mudança de Temperatura para Frio</c:v>
                </c:pt>
                <c:pt idx="12">
                  <c:v>Salivação</c:v>
                </c:pt>
                <c:pt idx="13">
                  <c:v>Sonolência</c:v>
                </c:pt>
                <c:pt idx="14">
                  <c:v>Sons Intracranianos</c:v>
                </c:pt>
                <c:pt idx="15">
                  <c:v>Sudorese</c:v>
                </c:pt>
                <c:pt idx="16">
                  <c:v>Tosse</c:v>
                </c:pt>
                <c:pt idx="17">
                  <c:v>Tremedeira</c:v>
                </c:pt>
                <c:pt idx="18">
                  <c:v>Absorção espontânea de energia</c:v>
                </c:pt>
                <c:pt idx="19">
                  <c:v>Atividade no Cardiochacra</c:v>
                </c:pt>
                <c:pt idx="20">
                  <c:v>Atividade no Chacra Nucal</c:v>
                </c:pt>
                <c:pt idx="21">
                  <c:v>Atividade no Coronochacra</c:v>
                </c:pt>
                <c:pt idx="22">
                  <c:v>Atividade no Esplenicochacra</c:v>
                </c:pt>
                <c:pt idx="23">
                  <c:v>Atividade no Frontochacra</c:v>
                </c:pt>
                <c:pt idx="24">
                  <c:v>Atividade no Laringochacra</c:v>
                </c:pt>
                <c:pt idx="25">
                  <c:v>Atividade no Palmochacra</c:v>
                </c:pt>
                <c:pt idx="26">
                  <c:v>Atividade no Plantochacra</c:v>
                </c:pt>
                <c:pt idx="27">
                  <c:v>Atividade no Sexochacra</c:v>
                </c:pt>
                <c:pt idx="28">
                  <c:v>Atividade no Umbilicochacra</c:v>
                </c:pt>
                <c:pt idx="29">
                  <c:v>Balonamento</c:v>
                </c:pt>
                <c:pt idx="30">
                  <c:v>Banho energético</c:v>
                </c:pt>
                <c:pt idx="31">
                  <c:v>Ectoplasmia</c:v>
                </c:pt>
                <c:pt idx="32">
                  <c:v>Estado Vibracional espontâneo</c:v>
                </c:pt>
                <c:pt idx="33">
                  <c:v>Exteriorização espontânea de energia</c:v>
                </c:pt>
                <c:pt idx="34">
                  <c:v>Pulsações</c:v>
                </c:pt>
                <c:pt idx="35">
                  <c:v>Soltura</c:v>
                </c:pt>
                <c:pt idx="36">
                  <c:v>Tontura</c:v>
                </c:pt>
                <c:pt idx="37">
                  <c:v>Ansiedade</c:v>
                </c:pt>
                <c:pt idx="38">
                  <c:v>Euforia</c:v>
                </c:pt>
                <c:pt idx="39">
                  <c:v>Instabilidade do psicossoma</c:v>
                </c:pt>
                <c:pt idx="40">
                  <c:v>Irritação</c:v>
                </c:pt>
                <c:pt idx="41">
                  <c:v>Medo</c:v>
                </c:pt>
                <c:pt idx="42">
                  <c:v>Melancolia</c:v>
                </c:pt>
                <c:pt idx="43">
                  <c:v>Minidescoincidência</c:v>
                </c:pt>
                <c:pt idx="44">
                  <c:v>Sensação de decolagem</c:v>
                </c:pt>
                <c:pt idx="45">
                  <c:v>Sensação de encaixe</c:v>
                </c:pt>
                <c:pt idx="46">
                  <c:v>Sensação de flutuação</c:v>
                </c:pt>
                <c:pt idx="47">
                  <c:v>Sensação de queda</c:v>
                </c:pt>
                <c:pt idx="48">
                  <c:v>Sensação de soltura</c:v>
                </c:pt>
                <c:pt idx="49">
                  <c:v>Sensação de volitar</c:v>
                </c:pt>
                <c:pt idx="50">
                  <c:v>Serenidade/bem estar/alivio</c:v>
                </c:pt>
                <c:pt idx="51">
                  <c:v>Tensâo</c:v>
                </c:pt>
                <c:pt idx="52">
                  <c:v>Vibração do Psicossoma</c:v>
                </c:pt>
                <c:pt idx="53">
                  <c:v>Vontade de chorar</c:v>
                </c:pt>
                <c:pt idx="54">
                  <c:v>Vontade de ir embora</c:v>
                </c:pt>
                <c:pt idx="55">
                  <c:v>Associação de ideias</c:v>
                </c:pt>
                <c:pt idx="56">
                  <c:v>Descontrole</c:v>
                </c:pt>
                <c:pt idx="57">
                  <c:v>Esclarecimento de determinados temas</c:v>
                </c:pt>
                <c:pt idx="58">
                  <c:v>Expansão da consciência</c:v>
                </c:pt>
                <c:pt idx="59">
                  <c:v>Insights</c:v>
                </c:pt>
                <c:pt idx="60">
                  <c:v>Raciocínio lento</c:v>
                </c:pt>
                <c:pt idx="61">
                  <c:v>Raciocínio rápido</c:v>
                </c:pt>
                <c:pt idx="62">
                  <c:v>Rememoração em bloco</c:v>
                </c:pt>
                <c:pt idx="63">
                  <c:v>Rememoração fragmentada</c:v>
                </c:pt>
                <c:pt idx="64">
                  <c:v>Clariaudiência</c:v>
                </c:pt>
                <c:pt idx="65">
                  <c:v>Clarividência de conscin/consciex</c:v>
                </c:pt>
                <c:pt idx="66">
                  <c:v>Desligamento do ambiente</c:v>
                </c:pt>
                <c:pt idx="67">
                  <c:v>Detectação de aparelhos extrafisicos</c:v>
                </c:pt>
                <c:pt idx="68">
                  <c:v>Devaneio</c:v>
                </c:pt>
                <c:pt idx="69">
                  <c:v>Dimener</c:v>
                </c:pt>
                <c:pt idx="70">
                  <c:v>Discriminação energética do campo</c:v>
                </c:pt>
                <c:pt idx="71">
                  <c:v>Efeito Negativo</c:v>
                </c:pt>
                <c:pt idx="72">
                  <c:v>Estabelecimento do campo</c:v>
                </c:pt>
                <c:pt idx="73">
                  <c:v>Estado de semiconsciência</c:v>
                </c:pt>
                <c:pt idx="74">
                  <c:v>Imagens oníricas</c:v>
                </c:pt>
                <c:pt idx="75">
                  <c:v>Luminosidade </c:v>
                </c:pt>
                <c:pt idx="76">
                  <c:v>Precognições</c:v>
                </c:pt>
                <c:pt idx="77">
                  <c:v>Presença de amparador</c:v>
                </c:pt>
                <c:pt idx="78">
                  <c:v>Primener</c:v>
                </c:pt>
                <c:pt idx="79">
                  <c:v>Projeção semilúcida</c:v>
                </c:pt>
                <c:pt idx="80">
                  <c:v>Projeção lúcida</c:v>
                </c:pt>
                <c:pt idx="81">
                  <c:v>Retrocognições</c:v>
                </c:pt>
                <c:pt idx="82">
                  <c:v>Sensação de desconforto</c:v>
                </c:pt>
                <c:pt idx="83">
                  <c:v>Tempo passou rápido/Lento</c:v>
                </c:pt>
              </c:strCache>
            </c:strRef>
          </c:cat>
          <c:val>
            <c:numRef>
              <c:f>'Quadro de Sinais'!$F$2:$F$85</c:f>
              <c:numCache>
                <c:formatCode>General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val>
        </c:ser>
        <c:gapWidth val="75"/>
        <c:shape val="cylinder"/>
        <c:axId val="85174528"/>
        <c:axId val="85180416"/>
        <c:axId val="0"/>
      </c:bar3DChart>
      <c:catAx>
        <c:axId val="85174528"/>
        <c:scaling>
          <c:orientation val="minMax"/>
        </c:scaling>
        <c:axPos val="l"/>
        <c:majorTickMark val="none"/>
        <c:tickLblPos val="nextTo"/>
        <c:crossAx val="85180416"/>
        <c:crosses val="autoZero"/>
        <c:auto val="1"/>
        <c:lblAlgn val="ctr"/>
        <c:lblOffset val="100"/>
      </c:catAx>
      <c:valAx>
        <c:axId val="85180416"/>
        <c:scaling>
          <c:orientation val="minMax"/>
        </c:scaling>
        <c:axPos val="b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85174528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8740157499999996" l="0.511811024" r="0.511811024" t="0.78740157499999996" header="0.31496062000000102" footer="0.314960620000001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1'!$AQ$12:$AT$12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1'!$AR$14:$AU$14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85382656"/>
        <c:axId val="85384192"/>
      </c:lineChart>
      <c:catAx>
        <c:axId val="8538265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85384192"/>
        <c:crosses val="autoZero"/>
        <c:auto val="1"/>
        <c:lblAlgn val="ctr"/>
        <c:lblOffset val="100"/>
      </c:catAx>
      <c:valAx>
        <c:axId val="85384192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85382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873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75" footer="0.31496062000000175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3086296031177919"/>
          <c:y val="7.0456936690925134E-2"/>
          <c:w val="0.82873299928418065"/>
          <c:h val="0.44779077097082348"/>
        </c:manualLayout>
      </c:layout>
      <c:lineChart>
        <c:grouping val="standard"/>
        <c:ser>
          <c:idx val="0"/>
          <c:order val="0"/>
          <c:tx>
            <c:v>Antes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2'!$AQ$12:$AT$12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Depois</c:v>
          </c:tx>
          <c:marker>
            <c:symbol val="none"/>
          </c:marker>
          <c:cat>
            <c:strLit>
              <c:ptCount val="4"/>
              <c:pt idx="0">
                <c:v>Soma</c:v>
              </c:pt>
              <c:pt idx="1">
                <c:v>Energo</c:v>
              </c:pt>
              <c:pt idx="2">
                <c:v>Psico</c:v>
              </c:pt>
              <c:pt idx="3">
                <c:v>Mental</c:v>
              </c:pt>
            </c:strLit>
          </c:cat>
          <c:val>
            <c:numRef>
              <c:f>'Din 2'!$AR$14:$AU$14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marker val="1"/>
        <c:axId val="85495808"/>
        <c:axId val="85497344"/>
      </c:lineChart>
      <c:catAx>
        <c:axId val="8549580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85497344"/>
        <c:crosses val="autoZero"/>
        <c:auto val="1"/>
        <c:lblAlgn val="ctr"/>
        <c:lblOffset val="100"/>
      </c:catAx>
      <c:valAx>
        <c:axId val="85497344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85495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774238447466884"/>
          <c:y val="0.82061764836831763"/>
          <c:w val="0.56009465352264065"/>
          <c:h val="0.15896787326990874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</c:chart>
  <c:spPr>
    <a:ln w="0">
      <a:noFill/>
    </a:ln>
  </c:spPr>
  <c:printSettings>
    <c:headerFooter/>
    <c:pageMargins b="0.78740157499999996" l="0.511811024" r="0.511811024" t="0.78740157499999996" header="0.31496062000000191" footer="0.31496062000000191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161927</xdr:colOff>
      <xdr:row>2</xdr:row>
      <xdr:rowOff>104776</xdr:rowOff>
    </xdr:from>
    <xdr:to>
      <xdr:col>7</xdr:col>
      <xdr:colOff>47625</xdr:colOff>
      <xdr:row>13</xdr:row>
      <xdr:rowOff>104776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314325</xdr:colOff>
      <xdr:row>13</xdr:row>
      <xdr:rowOff>161926</xdr:rowOff>
    </xdr:from>
    <xdr:to>
      <xdr:col>14</xdr:col>
      <xdr:colOff>561976</xdr:colOff>
      <xdr:row>25</xdr:row>
      <xdr:rowOff>104775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257175</xdr:colOff>
      <xdr:row>2</xdr:row>
      <xdr:rowOff>85725</xdr:rowOff>
    </xdr:from>
    <xdr:to>
      <xdr:col>14</xdr:col>
      <xdr:colOff>504825</xdr:colOff>
      <xdr:row>13</xdr:row>
      <xdr:rowOff>171450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190500</xdr:colOff>
      <xdr:row>2</xdr:row>
      <xdr:rowOff>57151</xdr:rowOff>
    </xdr:from>
    <xdr:to>
      <xdr:col>6</xdr:col>
      <xdr:colOff>476250</xdr:colOff>
      <xdr:row>13</xdr:row>
      <xdr:rowOff>142875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361950</xdr:colOff>
      <xdr:row>25</xdr:row>
      <xdr:rowOff>114299</xdr:rowOff>
    </xdr:from>
    <xdr:to>
      <xdr:col>14</xdr:col>
      <xdr:colOff>581025</xdr:colOff>
      <xdr:row>36</xdr:row>
      <xdr:rowOff>180974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19050</xdr:colOff>
      <xdr:row>14</xdr:row>
      <xdr:rowOff>76200</xdr:rowOff>
    </xdr:from>
    <xdr:to>
      <xdr:col>9</xdr:col>
      <xdr:colOff>0</xdr:colOff>
      <xdr:row>36</xdr:row>
      <xdr:rowOff>114300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85</xdr:row>
      <xdr:rowOff>142874</xdr:rowOff>
    </xdr:from>
    <xdr:to>
      <xdr:col>7</xdr:col>
      <xdr:colOff>523875</xdr:colOff>
      <xdr:row>207</xdr:row>
      <xdr:rowOff>104775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6</xdr:row>
      <xdr:rowOff>122003</xdr:rowOff>
    </xdr:from>
    <xdr:to>
      <xdr:col>13</xdr:col>
      <xdr:colOff>190500</xdr:colOff>
      <xdr:row>12</xdr:row>
      <xdr:rowOff>59221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1"/>
  <dimension ref="A1:AK62"/>
  <sheetViews>
    <sheetView showGridLines="0" tabSelected="1" workbookViewId="0">
      <selection activeCell="B2" sqref="B2:O2"/>
    </sheetView>
  </sheetViews>
  <sheetFormatPr defaultRowHeight="15"/>
  <cols>
    <col min="1" max="1" width="1.28515625" customWidth="1"/>
    <col min="11" max="13" width="9.140625" customWidth="1"/>
    <col min="14" max="14" width="10.140625" customWidth="1"/>
    <col min="15" max="15" width="10.5703125" customWidth="1"/>
    <col min="16" max="16" width="1" customWidth="1"/>
    <col min="17" max="17" width="9.140625" style="109" customWidth="1"/>
    <col min="18" max="18" width="9.140625" style="110" customWidth="1"/>
    <col min="19" max="22" width="9.140625" style="71" customWidth="1"/>
    <col min="23" max="28" width="9.140625" style="71"/>
    <col min="29" max="34" width="9.140625" style="109"/>
    <col min="35" max="37" width="9.140625" style="2"/>
  </cols>
  <sheetData>
    <row r="1" spans="1:28" ht="6" customHeight="1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</row>
    <row r="2" spans="1:28" ht="21">
      <c r="A2" s="16"/>
      <c r="B2" s="118" t="s">
        <v>152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6"/>
    </row>
    <row r="3" spans="1:28" ht="5.25" customHeight="1">
      <c r="A3" s="16"/>
      <c r="P3" s="16"/>
      <c r="T3" s="71" t="s">
        <v>3</v>
      </c>
      <c r="U3" s="71" t="s">
        <v>33</v>
      </c>
      <c r="V3" s="71" t="s">
        <v>34</v>
      </c>
      <c r="W3" s="71" t="s">
        <v>12</v>
      </c>
    </row>
    <row r="4" spans="1:28">
      <c r="A4" s="16"/>
      <c r="P4" s="16"/>
      <c r="S4" s="71" t="s">
        <v>8</v>
      </c>
      <c r="T4" s="110">
        <f>'Din 1'!AQ12+'Din 2'!AQ12+'Din 3'!AQ12+'Din 4'!AQ12+'Din 5'!AQ12+'Din 6'!AQ12+'Din 7'!AQ12+'Din 8'!AQ12+'Din 9'!AQ12+'Din 10'!AQ12+'Din 11'!AQ12+'Din 12'!AQ12+'Din 13'!AQ12+'Din 14'!AQ12+'Din 15'!AQ12+'Din 16'!AQ12+'Din 17'!AQ12+'Din 18'!AQ12+'Din 19'!AQ12+'Din 20'!AQ12+'Din 21'!AQ12+'Din 22'!AQ12+'Din 23'!AQ12+'Din 24'!AQ12+'Din 25'!AQ12+'Din 26'!AQ12+'Din 27'!AQ12+'Din 28'!AQ12+'Din 29'!AQ12+'Din 30'!AQ12+'Din 31'!AQ12+'Din 32'!AQ12+'Din 33'!AQ12+'Din 34'!AQ12+'Din 35'!AQ12+'Din 36'!AQ12+'Din 37'!AQ12+'Din 38'!AQ12+'Din 39'!AQ12+'Din 40'!AQ12+'Din 41'!AQ12+'Din 42'!AQ12+'Din 43'!AQ12+'Din 44'!AQ12+'Din 45'!AQ12+'Din 46'!AQ12+'Din 47'!AQ12+'Din 48'!AQ12+'Din 49'!AQ12+'Din 50'!AQ12</f>
        <v>0</v>
      </c>
      <c r="U4" s="110">
        <f>'Din 1'!AR12+'Din 2'!AR12+'Din 3'!AR12+'Din 4'!AR12+'Din 5'!AR12+'Din 6'!AR12+'Din 7'!AR12+'Din 8'!AR12+'Din 9'!AR12+'Din 10'!AR12+'Din 11'!AR12+'Din 12'!AR12+'Din 13'!AR12+'Din 14'!AR12+'Din 15'!AR12+'Din 16'!AR12+'Din 17'!AR12+'Din 18'!AR12+'Din 19'!AR12+'Din 20'!AR12+'Din 21'!AR12+'Din 22'!AR12+'Din 23'!AR12+'Din 24'!AR12+'Din 25'!AR12+'Din 26'!AR12+'Din 27'!AR12+'Din 28'!AR12+'Din 29'!AR12+'Din 30'!AR12+'Din 31'!AR12+'Din 32'!AR12+'Din 33'!AR12+'Din 34'!AR12+'Din 35'!AR12+'Din 36'!AR12+'Din 37'!AR12+'Din 38'!AR12+'Din 39'!AR12+'Din 40'!AR12+'Din 41'!AR12+'Din 42'!AR12+'Din 43'!AR12+'Din 44'!AR12+'Din 45'!AR12+'Din 46'!AR12+'Din 47'!AR12+'Din 48'!AR12+'Din 49'!AR12+'Din 50'!AR12</f>
        <v>0</v>
      </c>
      <c r="V4" s="110">
        <f>'Din 1'!AS12+'Din 2'!AS12+'Din 3'!AS12+'Din 4'!AS12+'Din 5'!AS12+'Din 6'!AS12+'Din 7'!AS12+'Din 8'!AS12+'Din 9'!AS12+'Din 10'!AS12+'Din 11'!AS12+'Din 12'!AS12+'Din 13'!AS12+'Din 14'!AS12+'Din 15'!AS12+'Din 16'!AS12+'Din 17'!AS12+'Din 18'!AS12+'Din 19'!AS12+'Din 20'!AS12+'Din 21'!AS12+'Din 22'!AS12+'Din 23'!AS12+'Din 24'!AS12+'Din 25'!AS12+'Din 26'!AS12+'Din 27'!AS12+'Din 28'!AS12+'Din 29'!AS12+'Din 30'!AS12+'Din 31'!AS12+'Din 32'!AS12+'Din 33'!AS12+'Din 34'!AS12+'Din 35'!AS12+'Din 36'!AS12+'Din 37'!AS12+'Din 38'!AS12+'Din 39'!AS12+'Din 40'!AS12+'Din 41'!AS12+'Din 42'!AS12+'Din 43'!AS12+'Din 44'!AS12+'Din 45'!AS12+'Din 46'!AS12+'Din 47'!AS12+'Din 48'!AS12+'Din 49'!AS12+'Din 50'!AS12</f>
        <v>0</v>
      </c>
      <c r="W4" s="110">
        <f>'Din 1'!AT12+'Din 2'!AT12+'Din 3'!AT12+'Din 4'!AT12+'Din 5'!AT12+'Din 6'!AT12+'Din 7'!AT12+'Din 8'!AT12+'Din 9'!AT12+'Din 10'!AT12+'Din 11'!AT12+'Din 12'!AT12+'Din 13'!AT12+'Din 14'!AT12+'Din 15'!AT12+'Din 16'!AT12+'Din 17'!AT12+'Din 18'!AT12+'Din 19'!AT12+'Din 20'!AT12+'Din 21'!AT12+'Din 22'!AT12+'Din 23'!AT12+'Din 24'!AT12+'Din 25'!AT12+'Din 26'!AT12+'Din 27'!AT12+'Din 28'!AT12+'Din 29'!AT12+'Din 30'!AT12+'Din 31'!AT12+'Din 32'!AT12+'Din 33'!AT12+'Din 34'!AT12+'Din 35'!AT12+'Din 36'!AT12+'Din 37'!AT12+'Din 38'!AT12+'Din 39'!AT12+'Din 40'!AT12+'Din 41'!AT12+'Din 42'!AT12+'Din 43'!AT12+'Din 44'!AT12+'Din 45'!AT12+'Din 46'!AT12+'Din 47'!AT12+'Din 48'!AT12+'Din 49'!AT12+'Din 50'!AT12</f>
        <v>0</v>
      </c>
      <c r="X4" s="110"/>
    </row>
    <row r="5" spans="1:28">
      <c r="A5" s="16"/>
      <c r="P5" s="16"/>
      <c r="S5" s="71" t="s">
        <v>123</v>
      </c>
      <c r="T5" s="110">
        <f>'Din 1'!AR14+'Din 2'!AR14+'Din 3'!AR14+'Din 4'!AR14+'Din 5'!AR14+'Din 6'!AR14+'Din 7'!AR14+'Din 8'!AR14+'Din 9'!AR14+'Din 10'!AR14+'Din 11'!AR14+'Din 12'!AR14+'Din 13'!AR14+'Din 14'!AR14+'Din 15'!AR14+'Din 16'!AR14+'Din 17'!AR14+'Din 18'!AR14+'Din 19'!AR14+'Din 20'!AR14+'Din 21'!AR14+'Din 22'!AR14+'Din 23'!AR14+'Din 24'!AR14+'Din 25'!AR14+'Din 26'!AR14+'Din 27'!AR14+'Din 28'!AR14+'Din 29'!AR14+'Din 30'!AR14+'Din 31'!AR14+'Din 32'!AR14+'Din 33'!AR14+'Din 34'!AR14+'Din 35'!AR14+'Din 36'!AR14+'Din 37'!AR14+'Din 38'!AR14+'Din 39'!AR14+'Din 40'!AR14+'Din 41'!AR14+'Din 42'!AR14+'Din 43'!AR14+'Din 44'!AR14+'Din 45'!AR14+'Din 46'!AR14+'Din 47'!AR14+'Din 48'!AR14+'Din 49'!AR14+'Din 50'!AR14</f>
        <v>0</v>
      </c>
      <c r="U5" s="110">
        <f>'Din 1'!AS14+'Din 2'!AS14+'Din 3'!AS14+'Din 4'!AS14+'Din 5'!AS14+'Din 6'!AS14+'Din 7'!AS14+'Din 8'!AS14+'Din 9'!AS14+'Din 10'!AS14+'Din 11'!AS14+'Din 12'!AS14+'Din 13'!AS14+'Din 14'!AS14+'Din 15'!AS14+'Din 16'!AS14+'Din 17'!AS14+'Din 18'!AS14+'Din 19'!AS14+'Din 20'!AS14+'Din 21'!AS14+'Din 22'!AS14+'Din 23'!AS14+'Din 24'!AS14+'Din 25'!AS14+'Din 26'!AS14+'Din 27'!AS14+'Din 28'!AS14+'Din 29'!AS14+'Din 30'!AS14+'Din 31'!AS14+'Din 32'!AS14+'Din 33'!AS14+'Din 34'!AS14+'Din 35'!AS14+'Din 36'!AS14+'Din 37'!AS14+'Din 38'!AS14+'Din 39'!AS14+'Din 40'!AS14+'Din 41'!AS14+'Din 42'!AS14+'Din 43'!AS14+'Din 44'!AS14+'Din 45'!AS14+'Din 46'!AS14+'Din 47'!AS14+'Din 48'!AS14+'Din 49'!AS14+'Din 50'!AS14</f>
        <v>0</v>
      </c>
      <c r="V5" s="110">
        <f>'Din 1'!AT14+'Din 2'!AT14+'Din 3'!AT14+'Din 4'!AT14+'Din 5'!AT14+'Din 6'!AT14+'Din 7'!AT14+'Din 8'!AT14+'Din 9'!AT14+'Din 10'!AT14+'Din 11'!AT14+'Din 12'!AT14+'Din 13'!AT14+'Din 14'!AT14+'Din 15'!AT14+'Din 16'!AT14+'Din 17'!AT14+'Din 18'!AT14+'Din 19'!AT14+'Din 20'!AT14+'Din 21'!AT14+'Din 22'!AT14+'Din 23'!AT14+'Din 24'!AT14+'Din 25'!AT14+'Din 26'!AT14+'Din 27'!AT14+'Din 28'!AT14+'Din 29'!AT14+'Din 30'!AT14+'Din 31'!AT14+'Din 32'!AT14+'Din 33'!AT14+'Din 34'!AT14+'Din 35'!AT14+'Din 36'!AT14+'Din 37'!AT14+'Din 38'!AT14+'Din 39'!AT14+'Din 40'!AT14+'Din 41'!AT14+'Din 42'!AT14+'Din 43'!AT14+'Din 44'!AT14+'Din 45'!AT14+'Din 46'!AT14+'Din 47'!AT14+'Din 48'!AT14+'Din 49'!AT14+'Din 50'!AT14</f>
        <v>0</v>
      </c>
      <c r="W5" s="110">
        <f>'Din 1'!AU14+'Din 2'!AU14+'Din 3'!AU14+'Din 4'!AU14+'Din 5'!AU14+'Din 6'!AU14+'Din 7'!AU14+'Din 8'!AU14+'Din 9'!AU14+'Din 10'!AU14+'Din 11'!AU14+'Din 12'!AU14+'Din 13'!AU14+'Din 14'!AU14+'Din 15'!AU14+'Din 16'!AU14+'Din 17'!AU14+'Din 18'!AU14+'Din 19'!AU14+'Din 20'!AU14+'Din 21'!AU14+'Din 22'!AU14+'Din 23'!AU14+'Din 24'!AU14+'Din 25'!AU14+'Din 26'!AU14+'Din 27'!AU14+'Din 28'!AU14+'Din 29'!AU14+'Din 30'!AU14+'Din 31'!AU14+'Din 32'!AU14+'Din 33'!AU14+'Din 34'!AU14+'Din 35'!AU14+'Din 36'!AU14+'Din 37'!AU14+'Din 38'!AU14+'Din 39'!AU14+'Din 40'!AU14+'Din 41'!AU14+'Din 42'!AU14+'Din 43'!AU14+'Din 44'!AU14+'Din 45'!AU14+'Din 46'!AU14+'Din 47'!AU14+'Din 48'!AU14+'Din 49'!AU14+'Din 50'!AU14</f>
        <v>0</v>
      </c>
    </row>
    <row r="6" spans="1:28">
      <c r="A6" s="16"/>
      <c r="P6" s="16"/>
    </row>
    <row r="7" spans="1:28">
      <c r="A7" s="16"/>
      <c r="P7" s="16"/>
      <c r="S7" s="71" t="str">
        <f>'Din 1'!W24</f>
        <v>Cárdio</v>
      </c>
      <c r="T7" s="71" t="str">
        <f>'Din 1'!X24</f>
        <v>Nucal</v>
      </c>
      <c r="U7" s="71" t="str">
        <f>'Din 1'!Y24</f>
        <v>Corono</v>
      </c>
      <c r="V7" s="71" t="str">
        <f>'Din 1'!Z24</f>
        <v>Esplênico</v>
      </c>
      <c r="W7" s="71" t="str">
        <f>'Din 1'!AA24</f>
        <v>Fronto</v>
      </c>
      <c r="X7" s="71" t="str">
        <f>'Din 1'!AB24</f>
        <v>Laringo</v>
      </c>
      <c r="Y7" s="71" t="str">
        <f>'Din 1'!AC24</f>
        <v>Palmo</v>
      </c>
      <c r="Z7" s="71" t="str">
        <f>'Din 1'!AD24</f>
        <v>Planto</v>
      </c>
      <c r="AA7" s="71" t="str">
        <f>'Din 1'!AE24</f>
        <v>Sexo</v>
      </c>
      <c r="AB7" s="71" t="str">
        <f>'Din 1'!AF24</f>
        <v>Umbílico</v>
      </c>
    </row>
    <row r="8" spans="1:28">
      <c r="A8" s="16"/>
      <c r="P8" s="16"/>
      <c r="S8" s="110">
        <f>'Din 1'!W25+'Din 2'!W25+'Din 3'!W25+'Din 4'!W25+'Din 5'!W25+'Din 6'!W25+'Din 7'!W25+'Din 8'!W25+'Din 9'!W25+'Din 10'!W25+'Din 11'!W25+'Din 12'!W25+'Din 13'!W25+'Din 14'!W25+'Din 15'!W25+'Din 16'!W25+'Din 17'!W25+'Din 18'!W25+'Din 19'!W25+'Din 20'!W25+'Din 21'!W25+'Din 22'!W25+'Din 23'!W25+'Din 24'!W25+'Din 25'!W25+'Din 26'!W25+'Din 27'!W25+'Din 28'!W25+'Din 29'!W25+'Din 30'!W25+'Din 31'!W25+'Din 32'!W25+'Din 33'!W25+'Din 34'!W25+'Din 35'!W25+'Din 36'!W25+'Din 37'!W25+'Din 38'!W25+'Din 39'!W25+'Din 40'!W25+'Din 41'!W25+'Din 42'!W25+'Din 43'!W25+'Din 44'!W25+'Din 45'!W25+'Din 46'!W25+'Din 47'!W25+'Din 48'!W25+'Din 49'!W25+'Din 50'!W25</f>
        <v>0</v>
      </c>
      <c r="T8" s="110">
        <f>'Din 1'!X25+'Din 2'!X25+'Din 3'!X25+'Din 4'!X25+'Din 5'!X25+'Din 6'!X25+'Din 7'!X25+'Din 8'!X25+'Din 9'!X25+'Din 10'!X25+'Din 11'!X25+'Din 12'!X25+'Din 13'!X25+'Din 14'!X25+'Din 15'!X25+'Din 16'!X25+'Din 17'!X25+'Din 18'!X25+'Din 19'!X25+'Din 20'!X25+'Din 21'!X25+'Din 22'!X25+'Din 23'!X25+'Din 24'!X25+'Din 25'!X25+'Din 26'!X25+'Din 27'!X25+'Din 28'!X25+'Din 29'!X25+'Din 30'!X25+'Din 31'!X25+'Din 32'!X25+'Din 33'!X25+'Din 34'!X25+'Din 35'!X25+'Din 36'!X25+'Din 37'!X25+'Din 38'!X25+'Din 39'!X25+'Din 40'!X25+'Din 41'!X25+'Din 42'!X25+'Din 43'!X25+'Din 44'!X25+'Din 45'!X25+'Din 46'!X25+'Din 47'!X25+'Din 48'!X25+'Din 49'!X25+'Din 50'!X25</f>
        <v>0</v>
      </c>
      <c r="U8" s="110">
        <f>'Din 1'!Y25+'Din 2'!Y25+'Din 3'!Y25+'Din 4'!Y25+'Din 5'!Y25+'Din 6'!Y25+'Din 7'!Y25+'Din 8'!Y25+'Din 9'!Y25+'Din 10'!Y25+'Din 11'!Y25+'Din 12'!Y25+'Din 13'!Y25+'Din 14'!Y25+'Din 15'!Y25+'Din 16'!Y25+'Din 17'!Y25+'Din 18'!Y25+'Din 19'!Y25+'Din 20'!Y25+'Din 21'!Y25+'Din 22'!Y25+'Din 23'!Y25+'Din 24'!Y25+'Din 25'!Y25+'Din 26'!Y25+'Din 27'!Y25+'Din 28'!Y25+'Din 29'!Y25+'Din 30'!Y25+'Din 31'!Y25+'Din 32'!Y25+'Din 33'!Y25+'Din 34'!Y25+'Din 35'!Y25+'Din 36'!Y25+'Din 37'!Y25+'Din 38'!Y25+'Din 39'!Y25+'Din 40'!Y25+'Din 41'!Y25+'Din 42'!Y25+'Din 43'!Y25+'Din 44'!Y25+'Din 45'!Y25+'Din 46'!Y25+'Din 47'!Y25+'Din 48'!Y25+'Din 49'!Y25+'Din 50'!Y25</f>
        <v>0</v>
      </c>
      <c r="V8" s="110">
        <f>'Din 1'!Z25+'Din 2'!Z25+'Din 3'!Z25+'Din 4'!Z25+'Din 5'!Z25+'Din 6'!Z25+'Din 7'!Z25+'Din 8'!Z25+'Din 9'!Z25+'Din 10'!Z25+'Din 11'!Z25+'Din 12'!Z25+'Din 13'!Z25+'Din 14'!Z25+'Din 15'!Z25+'Din 16'!Z25+'Din 17'!Z25+'Din 18'!Z25+'Din 19'!Z25+'Din 20'!Z25+'Din 21'!Z25+'Din 22'!Z25+'Din 23'!Z25+'Din 24'!Z25+'Din 25'!Z25+'Din 26'!Z25+'Din 27'!Z25+'Din 28'!Z25+'Din 29'!Z25+'Din 30'!Z25+'Din 31'!Z25+'Din 32'!Z25+'Din 33'!Z25+'Din 34'!Z25+'Din 35'!Z25+'Din 36'!Z25+'Din 37'!Z25+'Din 38'!Z25+'Din 39'!Z25+'Din 40'!Z25+'Din 41'!Z25+'Din 42'!Z25+'Din 43'!Z25+'Din 44'!Z25+'Din 45'!Z25+'Din 46'!Z25+'Din 47'!Z25+'Din 48'!Z25+'Din 49'!Z25+'Din 50'!Z25</f>
        <v>0</v>
      </c>
      <c r="W8" s="110">
        <f>'Din 1'!AA25+'Din 2'!AA25+'Din 3'!AA25+'Din 4'!AA25+'Din 5'!AA25+'Din 6'!AA25+'Din 7'!AA25+'Din 8'!AA25+'Din 9'!AA25+'Din 10'!AA25+'Din 11'!AA25+'Din 12'!AA25+'Din 13'!AA25+'Din 14'!AA25+'Din 15'!AA25+'Din 16'!AA25+'Din 17'!AA25+'Din 18'!AA25+'Din 19'!AA25+'Din 20'!AA25+'Din 21'!AA25+'Din 22'!AA25+'Din 23'!AA25+'Din 24'!AA25+'Din 25'!AA25+'Din 26'!AA25+'Din 27'!AA25+'Din 28'!AA25+'Din 29'!AA25+'Din 30'!AA25+'Din 31'!AA25+'Din 32'!AA25+'Din 33'!AA25+'Din 34'!AA25+'Din 35'!AA25+'Din 36'!AA25+'Din 37'!AA25+'Din 38'!AA25+'Din 39'!AA25+'Din 40'!AA25+'Din 41'!AA25+'Din 42'!AA25+'Din 43'!AA25+'Din 44'!AA25+'Din 45'!AA25+'Din 46'!AA25+'Din 47'!AA25+'Din 48'!AA25+'Din 49'!AA25+'Din 50'!AA25</f>
        <v>0</v>
      </c>
      <c r="X8" s="110">
        <f>'Din 1'!AB25+'Din 2'!AB25+'Din 3'!AB25+'Din 4'!AB25+'Din 5'!AB25+'Din 6'!AB25+'Din 7'!AB25+'Din 8'!AB25+'Din 9'!AB25+'Din 10'!AB25+'Din 11'!AB25+'Din 12'!AB25+'Din 13'!AB25+'Din 14'!AB25+'Din 15'!AB25+'Din 16'!AB25+'Din 17'!AB25+'Din 18'!AB25+'Din 19'!AB25+'Din 20'!AB25+'Din 21'!AB25+'Din 22'!AB25+'Din 23'!AB25+'Din 24'!AB25+'Din 25'!AB25+'Din 26'!AB25+'Din 27'!AB25+'Din 28'!AB25+'Din 29'!AB25+'Din 30'!AB25+'Din 31'!AB25+'Din 32'!AB25+'Din 33'!AB25+'Din 34'!AB25+'Din 35'!AB25+'Din 36'!AB25+'Din 37'!AB25+'Din 38'!AB25+'Din 39'!AB25+'Din 40'!AB25+'Din 41'!AB25+'Din 42'!AB25+'Din 43'!AB25+'Din 44'!AB25+'Din 45'!AB25+'Din 46'!AB25+'Din 47'!AB25+'Din 48'!AB25+'Din 49'!AB25+'Din 50'!AB25</f>
        <v>0</v>
      </c>
      <c r="Y8" s="110">
        <f>'Din 1'!AC25+'Din 2'!AC25+'Din 3'!AC25+'Din 4'!AC25+'Din 5'!AC25+'Din 6'!AC25+'Din 7'!AC25+'Din 8'!AC25+'Din 9'!AC25+'Din 10'!AC25+'Din 11'!AC25+'Din 12'!AC25+'Din 13'!AC25+'Din 14'!AC25+'Din 15'!AC25+'Din 16'!AC25+'Din 17'!AC25+'Din 18'!AC25+'Din 19'!AC25+'Din 20'!AC25+'Din 21'!AC25+'Din 22'!AC25+'Din 23'!AC25+'Din 24'!AC25+'Din 25'!AC25+'Din 26'!AC25+'Din 27'!AC25+'Din 28'!AC25+'Din 29'!AC25+'Din 30'!AC25+'Din 31'!AC25+'Din 32'!AC25+'Din 33'!AC25+'Din 34'!AC25+'Din 35'!AC25+'Din 36'!AC25+'Din 37'!AC25+'Din 38'!AC25+'Din 39'!AC25+'Din 40'!AC25+'Din 41'!AC25+'Din 42'!AC25+'Din 43'!AC25+'Din 44'!AC25+'Din 45'!AC25+'Din 46'!AC25+'Din 47'!AC25+'Din 48'!AC25+'Din 49'!AC25+'Din 50'!AC25</f>
        <v>0</v>
      </c>
      <c r="Z8" s="110">
        <f>'Din 1'!AD25+'Din 2'!AD25+'Din 3'!AD25+'Din 4'!AD25+'Din 5'!AD25+'Din 6'!AD25+'Din 7'!AD25+'Din 8'!AD25+'Din 9'!AD25+'Din 10'!AD25+'Din 11'!AD25+'Din 12'!AD25+'Din 13'!AD25+'Din 14'!AD25+'Din 15'!AD25+'Din 16'!AD25+'Din 17'!AD25+'Din 18'!AD25+'Din 19'!AD25+'Din 20'!AD25+'Din 21'!AD25+'Din 22'!AD25+'Din 23'!AD25+'Din 24'!AD25+'Din 25'!AD25+'Din 26'!AD25+'Din 27'!AD25+'Din 28'!AD25+'Din 29'!AD25+'Din 30'!AD25+'Din 31'!AD25+'Din 32'!AD25+'Din 33'!AD25+'Din 34'!AD25+'Din 35'!AD25+'Din 36'!AD25+'Din 37'!AD25+'Din 38'!AD25+'Din 39'!AD25+'Din 40'!AD25+'Din 41'!AD25+'Din 42'!AD25+'Din 43'!AD25+'Din 44'!AD25+'Din 45'!AD25+'Din 46'!AD25+'Din 47'!AD25+'Din 48'!AD25+'Din 49'!AD25+'Din 50'!AD25</f>
        <v>0</v>
      </c>
      <c r="AA8" s="110">
        <f>'Din 1'!AE25+'Din 2'!AE25+'Din 3'!AE25+'Din 4'!AE25+'Din 5'!AE25+'Din 6'!AE25+'Din 7'!AE25+'Din 8'!AE25+'Din 9'!AE25+'Din 10'!AE25+'Din 11'!AE25+'Din 12'!AE25+'Din 13'!AE25+'Din 14'!AE25+'Din 15'!AE25+'Din 16'!AE25+'Din 17'!AE25+'Din 18'!AE25+'Din 19'!AE25+'Din 20'!AE25+'Din 21'!AE25+'Din 22'!AE25+'Din 23'!AE25+'Din 24'!AE25+'Din 25'!AE25+'Din 26'!AE25+'Din 27'!AE25+'Din 28'!AE25+'Din 29'!AE25+'Din 30'!AE25+'Din 31'!AE25+'Din 32'!AE25+'Din 33'!AE25+'Din 34'!AE25+'Din 35'!AE25+'Din 36'!AE25+'Din 37'!AE25+'Din 38'!AE25+'Din 39'!AE25+'Din 40'!AE25+'Din 41'!AE25+'Din 42'!AE25+'Din 43'!AE25+'Din 44'!AE25+'Din 45'!AE25+'Din 46'!AE25+'Din 47'!AE25+'Din 48'!AE25+'Din 49'!AE25+'Din 50'!AE25</f>
        <v>0</v>
      </c>
      <c r="AB8" s="110">
        <f>'Din 1'!AF25+'Din 2'!AF25+'Din 3'!AF25+'Din 4'!AF25+'Din 5'!AF25+'Din 6'!AF25+'Din 7'!AF25+'Din 8'!AF25+'Din 9'!AF25+'Din 10'!AF25+'Din 11'!AF25+'Din 12'!AF25+'Din 13'!AF25+'Din 14'!AF25+'Din 15'!AF25+'Din 16'!AF25+'Din 17'!AF25+'Din 18'!AF25+'Din 19'!AF25+'Din 20'!AF25+'Din 21'!AF25+'Din 22'!AF25+'Din 23'!AF25+'Din 24'!AF25+'Din 25'!AF25+'Din 26'!AF25+'Din 27'!AF25+'Din 28'!AF25+'Din 29'!AF25+'Din 30'!AF25+'Din 31'!AF25+'Din 32'!AF25+'Din 33'!AF25+'Din 34'!AF25+'Din 35'!AF25+'Din 36'!AF25+'Din 37'!AF25+'Din 38'!AF25+'Din 39'!AF25+'Din 40'!AF25+'Din 41'!AF25+'Din 42'!AF25+'Din 43'!AF25+'Din 44'!AF25+'Din 45'!AF25+'Din 46'!AF25+'Din 47'!AF25+'Din 48'!AF25+'Din 49'!AF25+'Din 50'!AF25</f>
        <v>0</v>
      </c>
    </row>
    <row r="9" spans="1:28">
      <c r="A9" s="16"/>
      <c r="P9" s="16"/>
    </row>
    <row r="10" spans="1:28">
      <c r="A10" s="16"/>
      <c r="P10" s="16"/>
      <c r="S10" s="71" t="s">
        <v>124</v>
      </c>
      <c r="T10" s="110">
        <v>50</v>
      </c>
      <c r="U10" s="71" t="s">
        <v>151</v>
      </c>
      <c r="V10" s="111">
        <f>'Din 1'!M3+'Din 2'!M3+'Din 3'!M3+'Din 4'!M3+'Din 5'!M3+'Din 6'!M3+'Din 7'!M3+'Din 8'!M3+'Din 9'!M3+'Din 10'!M3+'Din 11'!M3+'Din 12'!M3+'Din 13'!M3+'Din 14'!M3+'Din 15'!M3+'Din 16'!M3+'Din 17'!M3+'Din 18'!M3+'Din 19'!M3+'Din 20'!M3+'Din 21'!M3+'Din 22'!M3+'Din 23'!M3+'Din 24'!M3+'Din 25'!M3+'Din 26'!M3+'Din 27'!M3+'Din 28'!M3+'Din 29'!M3+'Din 30'!M3+'Din 31'!M3+'Din 32'!M3+'Din 33'!M3+'Din 34'!M3+'Din 35'!M3+'Din 36'!M3+'Din 37'!M3+'Din 38'!M3+'Din 39'!M3+'Din 40'!M3+'Din 41'!M3+'Din 42'!M3+'Din 43'!M3+'Din 44'!M3+'Din 45'!M3+'Din 46'!M3+'Din 47'!M3+'Din 48'!M3+'Din 49'!M3+'Din 50'!M3</f>
        <v>0</v>
      </c>
    </row>
    <row r="11" spans="1:28">
      <c r="A11" s="16"/>
      <c r="P11" s="16"/>
      <c r="S11" s="71" t="s">
        <v>125</v>
      </c>
      <c r="T11" s="71">
        <f>U29</f>
        <v>0</v>
      </c>
      <c r="U11" s="110" t="s">
        <v>3</v>
      </c>
      <c r="V11" s="110">
        <f>'Din 1'!X22+'Din 2'!X22+'Din 3'!X22+'Din 4'!X22+'Din 5'!X22+'Din 6'!X22+'Din 7'!X22+'Din 8'!X22+'Din 9'!X22+'Din 10'!X22+'Din 11'!X22+'Din 12'!X22+'Din 13'!X22+'Din 14'!X22+'Din 15'!X22+'Din 16'!X22+'Din 17'!X22+'Din 18'!X22+'Din 19'!X22+'Din 20'!X22+'Din 21'!X22+'Din 22'!X22+'Din 23'!X22+'Din 24'!X22+'Din 25'!X22+'Din 26'!X22+'Din 27'!X22+'Din 28'!X22+'Din 29'!X22+'Din 30'!X22+'Din 31'!X22+'Din 32'!X22+'Din 33'!X22+'Din 34'!X22+'Din 35'!X22+'Din 36'!X22+'Din 37'!X22+'Din 38'!X22+'Din 39'!X22+'Din 40'!X22+'Din 41'!X22+'Din 42'!X22+'Din 43'!X22+'Din 44'!X22+'Din 45'!X22+'Din 46'!X22+'Din 47'!X22+'Din 48'!X22+'Din 49'!X22+'Din 50'!X22</f>
        <v>0</v>
      </c>
    </row>
    <row r="12" spans="1:28">
      <c r="A12" s="16"/>
      <c r="P12" s="16"/>
      <c r="U12" s="112" t="s">
        <v>33</v>
      </c>
      <c r="V12" s="110">
        <f>'Din 1'!Y22+'Din 2'!Y22+'Din 3'!Y22+'Din 4'!Y22+'Din 5'!Y22+'Din 6'!Y22+'Din 7'!Y22+'Din 8'!Y22+'Din 9'!Y22+'Din 10'!Y22+'Din 11'!Y22+'Din 12'!Y22+'Din 13'!Y22+'Din 14'!Y22+'Din 15'!Y22+'Din 16'!Y22+'Din 17'!Y22+'Din 18'!Y22+'Din 19'!Y22+'Din 20'!Y22+'Din 21'!Y22+'Din 22'!Y22+'Din 23'!Y22+'Din 24'!Y22+'Din 25'!Y22+'Din 26'!Y22+'Din 27'!Y22+'Din 28'!Y22+'Din 29'!Y22+'Din 30'!Y22+'Din 31'!Y22+'Din 32'!Y22+'Din 33'!Y22+'Din 34'!Y22+'Din 35'!Y22+'Din 36'!Y22+'Din 37'!Y22+'Din 38'!Y22+'Din 39'!Y22+'Din 40'!Y22+'Din 41'!Y22+'Din 42'!Y22+'Din 43'!Y22+'Din 44'!Y22+'Din 45'!Y22+'Din 46'!Y22+'Din 47'!Y22+'Din 48'!Y22+'Din 49'!Y22+'Din 50'!Y22</f>
        <v>0</v>
      </c>
    </row>
    <row r="13" spans="1:28">
      <c r="A13" s="16"/>
      <c r="P13" s="16"/>
      <c r="R13" s="110">
        <f>'Din 1'!P$1</f>
        <v>1</v>
      </c>
      <c r="U13" s="112" t="s">
        <v>34</v>
      </c>
      <c r="V13" s="110">
        <f>'Din 1'!Z22+'Din 2'!Z22+'Din 3'!Z22+'Din 4'!Z22+'Din 5'!Z22+'Din 6'!Z22+'Din 7'!Z22+'Din 8'!Z22+'Din 9'!Z22+'Din 10'!Z22+'Din 11'!Z22+'Din 12'!Z22+'Din 13'!Z22+'Din 14'!Z22+'Din 15'!Z22+'Din 16'!Z22+'Din 17'!Z22+'Din 18'!Z22+'Din 19'!Z22+'Din 20'!Z22+'Din 21'!Z22+'Din 22'!Z22+'Din 23'!Z22+'Din 24'!Z22+'Din 25'!Z22+'Din 26'!Z22+'Din 27'!Z22+'Din 28'!Z22+'Din 29'!Z22+'Din 30'!Z22+'Din 31'!Z22+'Din 32'!Z22+'Din 33'!Z22+'Din 34'!Z22+'Din 35'!Z22+'Din 36'!Z22+'Din 37'!Z22+'Din 38'!Z22+'Din 39'!Z22+'Din 40'!Z22+'Din 41'!Z22+'Din 42'!Z22+'Din 43'!Z22+'Din 44'!Z22+'Din 45'!Z22+'Din 46'!Z22+'Din 47'!Z22+'Din 48'!Z22+'Din 49'!Z22+'Din 50'!Z22</f>
        <v>0</v>
      </c>
    </row>
    <row r="14" spans="1:28">
      <c r="A14" s="16"/>
      <c r="P14" s="16"/>
      <c r="R14" s="110">
        <f>'Din 2'!P$1</f>
        <v>1</v>
      </c>
      <c r="U14" s="112" t="s">
        <v>12</v>
      </c>
      <c r="V14" s="110">
        <f>'Din 1'!AA22+'Din 2'!AA22+'Din 3'!AA22+'Din 4'!AA22+'Din 5'!AA22+'Din 6'!AA22+'Din 7'!AA22+'Din 8'!AA22+'Din 9'!AA22+'Din 10'!AA22+'Din 11'!AA22+'Din 12'!AA22+'Din 13'!AA22+'Din 14'!AA22+'Din 15'!AA22+'Din 16'!AA22+'Din 17'!AA22+'Din 18'!AA22+'Din 19'!AA22+'Din 20'!AA22+'Din 21'!AA22+'Din 22'!AA22+'Din 23'!AA22+'Din 24'!AA22+'Din 25'!AA22+'Din 26'!AA22+'Din 27'!AA22+'Din 28'!AA22+'Din 29'!AA22+'Din 30'!AA22+'Din 31'!AA22+'Din 32'!AA22+'Din 33'!AA22+'Din 34'!AA22+'Din 35'!AA22+'Din 36'!AA22+'Din 37'!AA22+'Din 38'!AA22+'Din 39'!AA22+'Din 40'!AA22+'Din 41'!AA22+'Din 42'!AA22+'Din 43'!AA22+'Din 44'!AA22+'Din 45'!AA22+'Din 46'!AA22+'Din 47'!AA22+'Din 48'!AA22+'Din 49'!AA22+'Din 50'!AA22</f>
        <v>0</v>
      </c>
    </row>
    <row r="15" spans="1:28">
      <c r="A15" s="16"/>
      <c r="B15" s="119"/>
      <c r="C15" s="119"/>
      <c r="D15" s="119"/>
      <c r="E15" s="119"/>
      <c r="F15" s="119"/>
      <c r="G15" s="119"/>
      <c r="H15" s="119"/>
      <c r="P15" s="16"/>
      <c r="R15" s="110">
        <f>'Din 3'!P$1</f>
        <v>1</v>
      </c>
      <c r="U15" s="110" t="s">
        <v>126</v>
      </c>
      <c r="V15" s="110">
        <f>'Din 1'!AB22+'Din 2'!AB22+'Din 3'!AB22+'Din 4'!AB22+'Din 5'!AB22+'Din 6'!AB22+'Din 7'!AB22+'Din 8'!AB22+'Din 9'!AB22+'Din 10'!AB22+'Din 11'!AB22+'Din 12'!AB22+'Din 13'!AB22+'Din 14'!AB22+'Din 15'!AB22+'Din 16'!AB22+'Din 17'!AB22+'Din 18'!AB22+'Din 19'!AB22+'Din 20'!AB22+'Din 21'!AB22+'Din 22'!AB22+'Din 23'!AB22+'Din 24'!AB22+'Din 25'!AB22+'Din 26'!AB22+'Din 27'!AB22+'Din 28'!AB22+'Din 29'!AB22+'Din 30'!AB22+'Din 31'!AB22+'Din 32'!AB22+'Din 33'!AB22+'Din 34'!AB22+'Din 35'!AB22+'Din 36'!AB22+'Din 37'!AB22+'Din 38'!AB22+'Din 39'!AB22+'Din 40'!AB22+'Din 41'!AB22+'Din 42'!AB22+'Din 43'!AB22+'Din 44'!AB22+'Din 45'!AB22+'Din 46'!AB22+'Din 47'!AB22+'Din 48'!AB22+'Din 49'!AB22+'Din 50'!AB22</f>
        <v>0</v>
      </c>
    </row>
    <row r="16" spans="1:28">
      <c r="A16" s="16"/>
      <c r="P16" s="16"/>
      <c r="R16" s="110">
        <f>'Din 4'!P$1</f>
        <v>1</v>
      </c>
      <c r="V16" s="113"/>
      <c r="Y16" s="114"/>
    </row>
    <row r="17" spans="1:23">
      <c r="A17" s="16"/>
      <c r="P17" s="16"/>
      <c r="R17" s="110">
        <f>'Din 5'!P$1</f>
        <v>1</v>
      </c>
      <c r="U17" s="115"/>
      <c r="V17" s="116"/>
      <c r="W17" s="113"/>
    </row>
    <row r="18" spans="1:23">
      <c r="A18" s="16"/>
      <c r="P18" s="16"/>
      <c r="R18" s="110">
        <f>'Din 6'!P$1</f>
        <v>1</v>
      </c>
      <c r="S18" s="115" t="s">
        <v>141</v>
      </c>
      <c r="U18" s="117">
        <f>COUNTIF(R$13:R$63,2)</f>
        <v>0</v>
      </c>
      <c r="V18" s="116">
        <v>2</v>
      </c>
    </row>
    <row r="19" spans="1:23">
      <c r="A19" s="16"/>
      <c r="P19" s="16"/>
      <c r="R19" s="110">
        <f>'Din 7'!P$1</f>
        <v>1</v>
      </c>
      <c r="S19" s="115" t="s">
        <v>142</v>
      </c>
      <c r="U19" s="117">
        <f>COUNTIF(R$13:R$63,3)</f>
        <v>0</v>
      </c>
      <c r="V19" s="116">
        <v>3</v>
      </c>
    </row>
    <row r="20" spans="1:23">
      <c r="A20" s="16"/>
      <c r="B20" s="17"/>
      <c r="C20" s="17"/>
      <c r="D20" s="17"/>
      <c r="E20" s="17"/>
      <c r="F20" s="17"/>
      <c r="G20" s="17"/>
      <c r="H20" s="17"/>
      <c r="P20" s="16"/>
      <c r="R20" s="110">
        <f>'Din 8'!P$1</f>
        <v>1</v>
      </c>
      <c r="S20" s="115" t="s">
        <v>143</v>
      </c>
      <c r="U20" s="117">
        <f>COUNTIF(R$13:R$63,4)</f>
        <v>0</v>
      </c>
      <c r="V20" s="116">
        <v>4</v>
      </c>
    </row>
    <row r="21" spans="1:23">
      <c r="A21" s="16"/>
      <c r="B21" s="17"/>
      <c r="C21" s="17"/>
      <c r="D21" s="17"/>
      <c r="E21" s="17"/>
      <c r="F21" s="17"/>
      <c r="G21" s="17"/>
      <c r="H21" s="17"/>
      <c r="P21" s="16"/>
      <c r="R21" s="110">
        <f>'Din 9'!P$1</f>
        <v>1</v>
      </c>
      <c r="S21" s="115" t="s">
        <v>144</v>
      </c>
      <c r="U21" s="117">
        <f>COUNTIF(R$13:R$63,5)</f>
        <v>0</v>
      </c>
      <c r="V21" s="116">
        <v>5</v>
      </c>
    </row>
    <row r="22" spans="1:23">
      <c r="A22" s="16"/>
      <c r="B22" s="17"/>
      <c r="C22" s="17"/>
      <c r="D22" s="17"/>
      <c r="E22" s="17"/>
      <c r="F22" s="17"/>
      <c r="G22" s="17"/>
      <c r="H22" s="17"/>
      <c r="P22" s="16"/>
      <c r="R22" s="110">
        <f>'Din 10'!P$1</f>
        <v>1</v>
      </c>
      <c r="S22" s="115" t="s">
        <v>145</v>
      </c>
      <c r="U22" s="117">
        <f>COUNTIF(R$13:R$63,6)</f>
        <v>0</v>
      </c>
      <c r="V22" s="116">
        <v>6</v>
      </c>
    </row>
    <row r="23" spans="1:23">
      <c r="A23" s="16"/>
      <c r="B23" s="17"/>
      <c r="C23" s="17"/>
      <c r="D23" s="17"/>
      <c r="E23" s="17"/>
      <c r="F23" s="17"/>
      <c r="G23" s="17"/>
      <c r="H23" s="17"/>
      <c r="P23" s="16"/>
      <c r="R23" s="110">
        <f>'Din 11'!P$1</f>
        <v>1</v>
      </c>
      <c r="S23" s="115" t="s">
        <v>139</v>
      </c>
      <c r="U23" s="117">
        <f>COUNTIF(R$13:R$63,7)</f>
        <v>0</v>
      </c>
      <c r="V23" s="116">
        <v>7</v>
      </c>
    </row>
    <row r="24" spans="1:23">
      <c r="A24" s="16"/>
      <c r="B24" s="17"/>
      <c r="C24" s="17"/>
      <c r="D24" s="17"/>
      <c r="E24" s="17"/>
      <c r="F24" s="17"/>
      <c r="G24" s="17"/>
      <c r="H24" s="17"/>
      <c r="P24" s="16"/>
      <c r="R24" s="110">
        <f>'Din 12'!P$1</f>
        <v>1</v>
      </c>
      <c r="S24" s="115" t="s">
        <v>146</v>
      </c>
      <c r="U24" s="117">
        <f>COUNTIF(R$13:R$63,8)</f>
        <v>0</v>
      </c>
      <c r="V24" s="116">
        <v>8</v>
      </c>
    </row>
    <row r="25" spans="1:23">
      <c r="A25" s="16"/>
      <c r="B25" s="17"/>
      <c r="C25" s="17"/>
      <c r="D25" s="17"/>
      <c r="E25" s="17"/>
      <c r="F25" s="17"/>
      <c r="G25" s="17"/>
      <c r="H25" s="17"/>
      <c r="P25" s="16"/>
      <c r="R25" s="110">
        <f>'Din 13'!P$1</f>
        <v>1</v>
      </c>
      <c r="S25" s="115" t="s">
        <v>147</v>
      </c>
      <c r="U25" s="117">
        <f>COUNTIF(R$13:R$63,9)</f>
        <v>0</v>
      </c>
      <c r="V25" s="116">
        <v>9</v>
      </c>
    </row>
    <row r="26" spans="1:23">
      <c r="A26" s="16"/>
      <c r="B26" s="17"/>
      <c r="C26" s="17"/>
      <c r="D26" s="17"/>
      <c r="E26" s="17"/>
      <c r="F26" s="17"/>
      <c r="G26" s="17"/>
      <c r="H26" s="17"/>
      <c r="P26" s="16"/>
      <c r="R26" s="110">
        <f>'Din 14'!P$1</f>
        <v>1</v>
      </c>
      <c r="S26" s="115" t="s">
        <v>148</v>
      </c>
      <c r="U26" s="117">
        <f>COUNTIF(R$13:R$63,10)</f>
        <v>0</v>
      </c>
      <c r="V26" s="116">
        <v>10</v>
      </c>
    </row>
    <row r="27" spans="1:23">
      <c r="A27" s="16"/>
      <c r="B27" s="17"/>
      <c r="C27" s="17"/>
      <c r="D27" s="17"/>
      <c r="E27" s="17"/>
      <c r="F27" s="17"/>
      <c r="G27" s="17"/>
      <c r="H27" s="17"/>
      <c r="P27" s="16"/>
      <c r="R27" s="110">
        <f>'Din 15'!P$1</f>
        <v>1</v>
      </c>
      <c r="S27" s="115" t="s">
        <v>149</v>
      </c>
      <c r="U27" s="117">
        <f>COUNTIF(R$13:R$63,11)</f>
        <v>0</v>
      </c>
      <c r="V27" s="116">
        <v>11</v>
      </c>
    </row>
    <row r="28" spans="1:23">
      <c r="A28" s="16"/>
      <c r="B28" s="17"/>
      <c r="C28" s="17"/>
      <c r="D28" s="17"/>
      <c r="E28" s="17"/>
      <c r="F28" s="17"/>
      <c r="G28" s="17"/>
      <c r="H28" s="17"/>
      <c r="P28" s="16"/>
      <c r="R28" s="110">
        <f>'Din 16'!P$1</f>
        <v>1</v>
      </c>
      <c r="S28" s="115" t="s">
        <v>138</v>
      </c>
      <c r="U28" s="117">
        <f>COUNTIF(R$13:R$63,12)</f>
        <v>0</v>
      </c>
      <c r="V28" s="116">
        <v>12</v>
      </c>
    </row>
    <row r="29" spans="1:23">
      <c r="A29" s="16"/>
      <c r="B29" s="17"/>
      <c r="C29" s="17"/>
      <c r="D29" s="17"/>
      <c r="E29" s="17"/>
      <c r="F29" s="17"/>
      <c r="G29" s="17"/>
      <c r="H29" s="17"/>
      <c r="P29" s="16"/>
      <c r="R29" s="110">
        <f>'Din 17'!P$1</f>
        <v>1</v>
      </c>
      <c r="U29" s="71">
        <f>SUM(U18:U28)</f>
        <v>0</v>
      </c>
      <c r="V29" s="116"/>
      <c r="W29" s="113"/>
    </row>
    <row r="30" spans="1:23">
      <c r="A30" s="16"/>
      <c r="B30" s="17"/>
      <c r="C30" s="17"/>
      <c r="D30" s="17"/>
      <c r="E30" s="17"/>
      <c r="F30" s="17"/>
      <c r="G30" s="17"/>
      <c r="H30" s="17"/>
      <c r="P30" s="16"/>
      <c r="R30" s="110">
        <f>'Din 18'!P$1</f>
        <v>1</v>
      </c>
      <c r="V30" s="116"/>
      <c r="W30" s="113"/>
    </row>
    <row r="31" spans="1:23">
      <c r="A31" s="16"/>
      <c r="B31" s="17"/>
      <c r="C31" s="17"/>
      <c r="D31" s="17"/>
      <c r="E31" s="17"/>
      <c r="F31" s="17"/>
      <c r="G31" s="17"/>
      <c r="H31" s="17"/>
      <c r="P31" s="16"/>
      <c r="R31" s="110">
        <f>'Din 19'!P$1</f>
        <v>1</v>
      </c>
      <c r="V31" s="116"/>
      <c r="W31" s="113"/>
    </row>
    <row r="32" spans="1:23">
      <c r="A32" s="16"/>
      <c r="B32" s="17"/>
      <c r="C32" s="17"/>
      <c r="D32" s="17"/>
      <c r="E32" s="17"/>
      <c r="F32" s="17"/>
      <c r="G32" s="17"/>
      <c r="H32" s="17"/>
      <c r="P32" s="16"/>
      <c r="R32" s="110">
        <f>'Din 20'!P$1</f>
        <v>1</v>
      </c>
      <c r="V32" s="116"/>
      <c r="W32" s="113"/>
    </row>
    <row r="33" spans="1:23">
      <c r="A33" s="16"/>
      <c r="B33" s="17"/>
      <c r="C33" s="17"/>
      <c r="D33" s="17"/>
      <c r="E33" s="17"/>
      <c r="F33" s="17"/>
      <c r="G33" s="17"/>
      <c r="H33" s="17"/>
      <c r="P33" s="16"/>
      <c r="R33" s="110">
        <f>'Din 21'!P$1</f>
        <v>1</v>
      </c>
      <c r="V33" s="116"/>
      <c r="W33" s="113"/>
    </row>
    <row r="34" spans="1:23">
      <c r="A34" s="16"/>
      <c r="B34" s="17"/>
      <c r="C34" s="17"/>
      <c r="D34" s="17"/>
      <c r="E34" s="17"/>
      <c r="F34" s="17"/>
      <c r="G34" s="17"/>
      <c r="H34" s="17"/>
      <c r="P34" s="16"/>
      <c r="R34" s="110">
        <f>'Din 22'!P$1</f>
        <v>1</v>
      </c>
      <c r="V34" s="116"/>
      <c r="W34" s="113"/>
    </row>
    <row r="35" spans="1:23">
      <c r="A35" s="16"/>
      <c r="B35" s="17"/>
      <c r="C35" s="17"/>
      <c r="D35" s="17"/>
      <c r="E35" s="17"/>
      <c r="F35" s="17"/>
      <c r="G35" s="17"/>
      <c r="H35" s="17"/>
      <c r="P35" s="16"/>
      <c r="R35" s="110">
        <f>'Din 23'!P$1</f>
        <v>1</v>
      </c>
      <c r="V35" s="116"/>
      <c r="W35" s="113"/>
    </row>
    <row r="36" spans="1:23">
      <c r="A36" s="16"/>
      <c r="B36" s="17"/>
      <c r="C36" s="17"/>
      <c r="D36" s="17"/>
      <c r="E36" s="17"/>
      <c r="F36" s="17"/>
      <c r="G36" s="17"/>
      <c r="H36" s="17"/>
      <c r="P36" s="16"/>
      <c r="R36" s="110">
        <f>'Din 24'!P$1</f>
        <v>1</v>
      </c>
      <c r="V36" s="116"/>
      <c r="W36" s="113"/>
    </row>
    <row r="37" spans="1:23">
      <c r="A37" s="16"/>
      <c r="P37" s="16"/>
      <c r="R37" s="110">
        <f>'Din 25'!P$1</f>
        <v>1</v>
      </c>
      <c r="V37" s="116"/>
      <c r="W37" s="113"/>
    </row>
    <row r="38" spans="1:23" ht="5.25" customHeight="1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R38" s="110">
        <f>'Din 26'!P$1</f>
        <v>1</v>
      </c>
      <c r="V38" s="116"/>
      <c r="W38" s="113"/>
    </row>
    <row r="39" spans="1:23">
      <c r="R39" s="110">
        <f>'Din 27'!P$1</f>
        <v>1</v>
      </c>
      <c r="V39" s="116"/>
      <c r="W39" s="113"/>
    </row>
    <row r="40" spans="1:23">
      <c r="R40" s="110">
        <f>'Din 28'!P$1</f>
        <v>1</v>
      </c>
      <c r="V40" s="116"/>
      <c r="W40" s="113"/>
    </row>
    <row r="41" spans="1:23">
      <c r="R41" s="110">
        <f>'Din 29'!P$1</f>
        <v>1</v>
      </c>
      <c r="V41" s="116"/>
      <c r="W41" s="113"/>
    </row>
    <row r="42" spans="1:23">
      <c r="R42" s="110">
        <f>'Din 30'!P$1</f>
        <v>1</v>
      </c>
    </row>
    <row r="43" spans="1:23">
      <c r="R43" s="110">
        <f>'Din 31'!P$1</f>
        <v>1</v>
      </c>
    </row>
    <row r="44" spans="1:23">
      <c r="R44" s="110">
        <f>'Din 32'!P$1</f>
        <v>1</v>
      </c>
    </row>
    <row r="45" spans="1:23">
      <c r="R45" s="110">
        <f>'Din 33'!P$1</f>
        <v>1</v>
      </c>
    </row>
    <row r="46" spans="1:23">
      <c r="R46" s="110">
        <f>'Din 34'!P$1</f>
        <v>1</v>
      </c>
    </row>
    <row r="47" spans="1:23">
      <c r="R47" s="110">
        <f>'Din 35'!P$1</f>
        <v>1</v>
      </c>
    </row>
    <row r="48" spans="1:23">
      <c r="R48" s="110">
        <f>'Din 36'!P$1</f>
        <v>1</v>
      </c>
    </row>
    <row r="49" spans="18:18">
      <c r="R49" s="110">
        <f>'Din 37'!P$1</f>
        <v>1</v>
      </c>
    </row>
    <row r="50" spans="18:18">
      <c r="R50" s="110">
        <f>'Din 38'!P$1</f>
        <v>1</v>
      </c>
    </row>
    <row r="51" spans="18:18">
      <c r="R51" s="110">
        <f>'Din 39'!P$1</f>
        <v>1</v>
      </c>
    </row>
    <row r="52" spans="18:18">
      <c r="R52" s="110">
        <f>'Din 40'!P$1</f>
        <v>1</v>
      </c>
    </row>
    <row r="53" spans="18:18">
      <c r="R53" s="110">
        <f>'Din 41'!P$1</f>
        <v>1</v>
      </c>
    </row>
    <row r="54" spans="18:18">
      <c r="R54" s="110">
        <f>'Din 42'!P$1</f>
        <v>1</v>
      </c>
    </row>
    <row r="55" spans="18:18">
      <c r="R55" s="110">
        <f>'Din 43'!P$1</f>
        <v>1</v>
      </c>
    </row>
    <row r="56" spans="18:18">
      <c r="R56" s="110">
        <f>'Din 44'!P$1</f>
        <v>1</v>
      </c>
    </row>
    <row r="57" spans="18:18">
      <c r="R57" s="110">
        <f>'Din 45'!P$1</f>
        <v>1</v>
      </c>
    </row>
    <row r="58" spans="18:18">
      <c r="R58" s="110">
        <f>'Din 46'!P$1</f>
        <v>1</v>
      </c>
    </row>
    <row r="59" spans="18:18">
      <c r="R59" s="110">
        <f>'Din 47'!P$1</f>
        <v>1</v>
      </c>
    </row>
    <row r="60" spans="18:18">
      <c r="R60" s="110">
        <f>'Din 48'!P$1</f>
        <v>1</v>
      </c>
    </row>
    <row r="61" spans="18:18">
      <c r="R61" s="110">
        <f>'Din 49'!P$1</f>
        <v>1</v>
      </c>
    </row>
    <row r="62" spans="18:18">
      <c r="R62" s="110">
        <f>'Din 50'!P$1</f>
        <v>1</v>
      </c>
    </row>
  </sheetData>
  <sheetProtection password="CF80" sheet="1" objects="1" scenarios="1"/>
  <mergeCells count="2">
    <mergeCell ref="B2:O2"/>
    <mergeCell ref="B15:H15"/>
  </mergeCells>
  <printOptions horizontalCentered="1" verticalCentered="1"/>
  <pageMargins left="0.39370078740157483" right="0.35433070866141736" top="0.31496062992125984" bottom="0.35433070866141736" header="0.31496062992125984" footer="0.31496062992125984"/>
  <pageSetup orientation="landscape" horizontalDpi="120" verticalDpi="14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3" t="s">
        <v>67</v>
      </c>
      <c r="J17" s="60"/>
      <c r="K17" s="58"/>
      <c r="L17" s="128" t="s">
        <v>24</v>
      </c>
      <c r="M17" s="128"/>
      <c r="N17" s="128"/>
      <c r="O17" s="90"/>
      <c r="P17" s="104"/>
      <c r="Q17" s="104"/>
      <c r="R17" s="104"/>
      <c r="S17" s="10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4"/>
      <c r="V21" s="104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4"/>
      <c r="V22" s="104"/>
      <c r="W22" s="104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4"/>
      <c r="V23" s="104"/>
      <c r="W23" s="104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4"/>
      <c r="V24" s="104"/>
      <c r="W24" s="104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4"/>
      <c r="V25" s="104"/>
      <c r="W25" s="104">
        <f>-IF(Q19=$W$21,"1")*-1</f>
        <v>0</v>
      </c>
      <c r="X25" s="104">
        <f>-IF(Q20=$W$21,"1")*-1</f>
        <v>0</v>
      </c>
      <c r="Y25" s="104">
        <f>-IF(Q21=$W$21,"1")*-1</f>
        <v>0</v>
      </c>
      <c r="Z25" s="104">
        <f>-IF(Q22=$W$21,"1")*-1</f>
        <v>0</v>
      </c>
      <c r="AA25" s="104">
        <f>-IF(Q23=$W$21,"1")*-1</f>
        <v>0</v>
      </c>
      <c r="AB25" s="104">
        <f>-IF(Q24=$W$21,"1")*-1</f>
        <v>0</v>
      </c>
      <c r="AC25" s="104">
        <f>-IF(Q25=$W$21,"1")*-1</f>
        <v>0</v>
      </c>
      <c r="AD25" s="104">
        <f>-IF(Q26=$W$21,"1")*-1</f>
        <v>0</v>
      </c>
      <c r="AE25" s="104">
        <f>-IF(Q27=$W$21,"1")*-1</f>
        <v>0</v>
      </c>
      <c r="AF25" s="104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4"/>
      <c r="V26" s="104"/>
      <c r="W26" s="104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4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4"/>
      <c r="V29" s="104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4"/>
      <c r="V30" s="104"/>
      <c r="W30" s="104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4"/>
      <c r="V31" s="104"/>
      <c r="W31" s="104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4"/>
      <c r="V32" s="104"/>
      <c r="W32" s="104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4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4"/>
      <c r="Q37" s="104" t="b">
        <v>0</v>
      </c>
      <c r="R37" s="104"/>
      <c r="S37" s="104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4"/>
      <c r="Q38" s="104"/>
      <c r="R38" s="104"/>
      <c r="S38" s="104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4" t="b">
        <v>0</v>
      </c>
      <c r="Q46" s="104" t="b">
        <v>0</v>
      </c>
      <c r="R46" s="104" t="b">
        <v>0</v>
      </c>
      <c r="S46" s="104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4" t="b">
        <v>0</v>
      </c>
      <c r="Q47" s="104" t="b">
        <v>0</v>
      </c>
      <c r="R47" s="104" t="b">
        <v>0</v>
      </c>
      <c r="S47" s="104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4" t="b">
        <v>0</v>
      </c>
      <c r="Q48" s="104" t="b">
        <v>0</v>
      </c>
      <c r="R48" s="104" t="b">
        <v>0</v>
      </c>
      <c r="S48" s="104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4" t="b">
        <v>0</v>
      </c>
      <c r="Q49" s="104" t="b">
        <v>0</v>
      </c>
      <c r="R49" s="104" t="b">
        <v>0</v>
      </c>
      <c r="S49" s="104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3" t="s">
        <v>67</v>
      </c>
      <c r="J17" s="60"/>
      <c r="K17" s="58"/>
      <c r="L17" s="128" t="s">
        <v>24</v>
      </c>
      <c r="M17" s="128"/>
      <c r="N17" s="128"/>
      <c r="O17" s="90"/>
      <c r="P17" s="104"/>
      <c r="Q17" s="104"/>
      <c r="R17" s="104"/>
      <c r="S17" s="10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4"/>
      <c r="V21" s="104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4"/>
      <c r="V22" s="104"/>
      <c r="W22" s="104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4"/>
      <c r="V23" s="104"/>
      <c r="W23" s="104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4"/>
      <c r="V24" s="104"/>
      <c r="W24" s="104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4"/>
      <c r="V25" s="104"/>
      <c r="W25" s="104">
        <f>-IF(Q19=$W$21,"1")*-1</f>
        <v>0</v>
      </c>
      <c r="X25" s="104">
        <f>-IF(Q20=$W$21,"1")*-1</f>
        <v>0</v>
      </c>
      <c r="Y25" s="104">
        <f>-IF(Q21=$W$21,"1")*-1</f>
        <v>0</v>
      </c>
      <c r="Z25" s="104">
        <f>-IF(Q22=$W$21,"1")*-1</f>
        <v>0</v>
      </c>
      <c r="AA25" s="104">
        <f>-IF(Q23=$W$21,"1")*-1</f>
        <v>0</v>
      </c>
      <c r="AB25" s="104">
        <f>-IF(Q24=$W$21,"1")*-1</f>
        <v>0</v>
      </c>
      <c r="AC25" s="104">
        <f>-IF(Q25=$W$21,"1")*-1</f>
        <v>0</v>
      </c>
      <c r="AD25" s="104">
        <f>-IF(Q26=$W$21,"1")*-1</f>
        <v>0</v>
      </c>
      <c r="AE25" s="104">
        <f>-IF(Q27=$W$21,"1")*-1</f>
        <v>0</v>
      </c>
      <c r="AF25" s="104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4"/>
      <c r="V26" s="104"/>
      <c r="W26" s="104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4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4"/>
      <c r="V29" s="104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4"/>
      <c r="V30" s="104"/>
      <c r="W30" s="104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4"/>
      <c r="V31" s="104"/>
      <c r="W31" s="104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4"/>
      <c r="V32" s="104"/>
      <c r="W32" s="104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4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4"/>
      <c r="Q37" s="104" t="b">
        <v>0</v>
      </c>
      <c r="R37" s="104"/>
      <c r="S37" s="104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4"/>
      <c r="Q38" s="104"/>
      <c r="R38" s="104"/>
      <c r="S38" s="104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4" t="b">
        <v>0</v>
      </c>
      <c r="Q46" s="104" t="b">
        <v>0</v>
      </c>
      <c r="R46" s="104" t="b">
        <v>0</v>
      </c>
      <c r="S46" s="104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4" t="b">
        <v>0</v>
      </c>
      <c r="Q47" s="104" t="b">
        <v>0</v>
      </c>
      <c r="R47" s="104" t="b">
        <v>0</v>
      </c>
      <c r="S47" s="104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4" t="b">
        <v>0</v>
      </c>
      <c r="Q48" s="104" t="b">
        <v>0</v>
      </c>
      <c r="R48" s="104" t="b">
        <v>0</v>
      </c>
      <c r="S48" s="104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4" t="b">
        <v>0</v>
      </c>
      <c r="Q49" s="104" t="b">
        <v>0</v>
      </c>
      <c r="R49" s="104" t="b">
        <v>0</v>
      </c>
      <c r="S49" s="104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3" t="s">
        <v>67</v>
      </c>
      <c r="J17" s="60"/>
      <c r="K17" s="58"/>
      <c r="L17" s="128" t="s">
        <v>24</v>
      </c>
      <c r="M17" s="128"/>
      <c r="N17" s="128"/>
      <c r="O17" s="90"/>
      <c r="P17" s="104"/>
      <c r="Q17" s="104"/>
      <c r="R17" s="104"/>
      <c r="S17" s="10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4"/>
      <c r="V21" s="104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4"/>
      <c r="V22" s="104"/>
      <c r="W22" s="104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4"/>
      <c r="V23" s="104"/>
      <c r="W23" s="104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4"/>
      <c r="V24" s="104"/>
      <c r="W24" s="104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4"/>
      <c r="V25" s="104"/>
      <c r="W25" s="104">
        <f>-IF(Q19=$W$21,"1")*-1</f>
        <v>0</v>
      </c>
      <c r="X25" s="104">
        <f>-IF(Q20=$W$21,"1")*-1</f>
        <v>0</v>
      </c>
      <c r="Y25" s="104">
        <f>-IF(Q21=$W$21,"1")*-1</f>
        <v>0</v>
      </c>
      <c r="Z25" s="104">
        <f>-IF(Q22=$W$21,"1")*-1</f>
        <v>0</v>
      </c>
      <c r="AA25" s="104">
        <f>-IF(Q23=$W$21,"1")*-1</f>
        <v>0</v>
      </c>
      <c r="AB25" s="104">
        <f>-IF(Q24=$W$21,"1")*-1</f>
        <v>0</v>
      </c>
      <c r="AC25" s="104">
        <f>-IF(Q25=$W$21,"1")*-1</f>
        <v>0</v>
      </c>
      <c r="AD25" s="104">
        <f>-IF(Q26=$W$21,"1")*-1</f>
        <v>0</v>
      </c>
      <c r="AE25" s="104">
        <f>-IF(Q27=$W$21,"1")*-1</f>
        <v>0</v>
      </c>
      <c r="AF25" s="104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4"/>
      <c r="V26" s="104"/>
      <c r="W26" s="104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4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4"/>
      <c r="V29" s="104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4"/>
      <c r="V30" s="104"/>
      <c r="W30" s="104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4"/>
      <c r="V31" s="104"/>
      <c r="W31" s="104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4"/>
      <c r="V32" s="104"/>
      <c r="W32" s="104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4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4"/>
      <c r="Q37" s="104" t="b">
        <v>0</v>
      </c>
      <c r="R37" s="104"/>
      <c r="S37" s="104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4"/>
      <c r="Q38" s="104"/>
      <c r="R38" s="104"/>
      <c r="S38" s="104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4" t="b">
        <v>0</v>
      </c>
      <c r="Q46" s="104" t="b">
        <v>0</v>
      </c>
      <c r="R46" s="104" t="b">
        <v>0</v>
      </c>
      <c r="S46" s="104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4" t="b">
        <v>0</v>
      </c>
      <c r="Q47" s="104" t="b">
        <v>0</v>
      </c>
      <c r="R47" s="104" t="b">
        <v>0</v>
      </c>
      <c r="S47" s="104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4" t="b">
        <v>0</v>
      </c>
      <c r="Q48" s="104" t="b">
        <v>0</v>
      </c>
      <c r="R48" s="104" t="b">
        <v>0</v>
      </c>
      <c r="S48" s="104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4" t="b">
        <v>0</v>
      </c>
      <c r="Q49" s="104" t="b">
        <v>0</v>
      </c>
      <c r="R49" s="104" t="b">
        <v>0</v>
      </c>
      <c r="S49" s="104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3" t="s">
        <v>67</v>
      </c>
      <c r="J17" s="60"/>
      <c r="K17" s="58"/>
      <c r="L17" s="128" t="s">
        <v>24</v>
      </c>
      <c r="M17" s="128"/>
      <c r="N17" s="128"/>
      <c r="O17" s="90"/>
      <c r="P17" s="104"/>
      <c r="Q17" s="104"/>
      <c r="R17" s="104"/>
      <c r="S17" s="10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4"/>
      <c r="V21" s="104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4"/>
      <c r="V22" s="104"/>
      <c r="W22" s="104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4"/>
      <c r="V23" s="104"/>
      <c r="W23" s="104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4"/>
      <c r="V24" s="104"/>
      <c r="W24" s="104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4"/>
      <c r="V25" s="104"/>
      <c r="W25" s="104">
        <f>-IF(Q19=$W$21,"1")*-1</f>
        <v>0</v>
      </c>
      <c r="X25" s="104">
        <f>-IF(Q20=$W$21,"1")*-1</f>
        <v>0</v>
      </c>
      <c r="Y25" s="104">
        <f>-IF(Q21=$W$21,"1")*-1</f>
        <v>0</v>
      </c>
      <c r="Z25" s="104">
        <f>-IF(Q22=$W$21,"1")*-1</f>
        <v>0</v>
      </c>
      <c r="AA25" s="104">
        <f>-IF(Q23=$W$21,"1")*-1</f>
        <v>0</v>
      </c>
      <c r="AB25" s="104">
        <f>-IF(Q24=$W$21,"1")*-1</f>
        <v>0</v>
      </c>
      <c r="AC25" s="104">
        <f>-IF(Q25=$W$21,"1")*-1</f>
        <v>0</v>
      </c>
      <c r="AD25" s="104">
        <f>-IF(Q26=$W$21,"1")*-1</f>
        <v>0</v>
      </c>
      <c r="AE25" s="104">
        <f>-IF(Q27=$W$21,"1")*-1</f>
        <v>0</v>
      </c>
      <c r="AF25" s="104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4"/>
      <c r="V26" s="104"/>
      <c r="W26" s="104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4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4"/>
      <c r="V29" s="104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4"/>
      <c r="V30" s="104"/>
      <c r="W30" s="104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4"/>
      <c r="V31" s="104"/>
      <c r="W31" s="104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4"/>
      <c r="V32" s="104"/>
      <c r="W32" s="104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4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4"/>
      <c r="Q37" s="104" t="b">
        <v>0</v>
      </c>
      <c r="R37" s="104"/>
      <c r="S37" s="104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4"/>
      <c r="Q38" s="104"/>
      <c r="R38" s="104"/>
      <c r="S38" s="104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4" t="b">
        <v>0</v>
      </c>
      <c r="Q46" s="104" t="b">
        <v>0</v>
      </c>
      <c r="R46" s="104" t="b">
        <v>0</v>
      </c>
      <c r="S46" s="104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4" t="b">
        <v>0</v>
      </c>
      <c r="Q47" s="104" t="b">
        <v>0</v>
      </c>
      <c r="R47" s="104" t="b">
        <v>0</v>
      </c>
      <c r="S47" s="104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4" t="b">
        <v>0</v>
      </c>
      <c r="Q48" s="104" t="b">
        <v>0</v>
      </c>
      <c r="R48" s="104" t="b">
        <v>0</v>
      </c>
      <c r="S48" s="104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4" t="b">
        <v>0</v>
      </c>
      <c r="Q49" s="104" t="b">
        <v>0</v>
      </c>
      <c r="R49" s="104" t="b">
        <v>0</v>
      </c>
      <c r="S49" s="104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3" t="s">
        <v>67</v>
      </c>
      <c r="J17" s="60"/>
      <c r="K17" s="58"/>
      <c r="L17" s="128" t="s">
        <v>24</v>
      </c>
      <c r="M17" s="128"/>
      <c r="N17" s="128"/>
      <c r="O17" s="90"/>
      <c r="P17" s="104"/>
      <c r="Q17" s="104"/>
      <c r="R17" s="104"/>
      <c r="S17" s="10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4"/>
      <c r="V21" s="104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4"/>
      <c r="V22" s="104"/>
      <c r="W22" s="104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4"/>
      <c r="V23" s="104"/>
      <c r="W23" s="104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4"/>
      <c r="V24" s="104"/>
      <c r="W24" s="104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4"/>
      <c r="V25" s="104"/>
      <c r="W25" s="104">
        <f>-IF(Q19=$W$21,"1")*-1</f>
        <v>0</v>
      </c>
      <c r="X25" s="104">
        <f>-IF(Q20=$W$21,"1")*-1</f>
        <v>0</v>
      </c>
      <c r="Y25" s="104">
        <f>-IF(Q21=$W$21,"1")*-1</f>
        <v>0</v>
      </c>
      <c r="Z25" s="104">
        <f>-IF(Q22=$W$21,"1")*-1</f>
        <v>0</v>
      </c>
      <c r="AA25" s="104">
        <f>-IF(Q23=$W$21,"1")*-1</f>
        <v>0</v>
      </c>
      <c r="AB25" s="104">
        <f>-IF(Q24=$W$21,"1")*-1</f>
        <v>0</v>
      </c>
      <c r="AC25" s="104">
        <f>-IF(Q25=$W$21,"1")*-1</f>
        <v>0</v>
      </c>
      <c r="AD25" s="104">
        <f>-IF(Q26=$W$21,"1")*-1</f>
        <v>0</v>
      </c>
      <c r="AE25" s="104">
        <f>-IF(Q27=$W$21,"1")*-1</f>
        <v>0</v>
      </c>
      <c r="AF25" s="104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4"/>
      <c r="V26" s="104"/>
      <c r="W26" s="104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4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4"/>
      <c r="V29" s="104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4"/>
      <c r="V30" s="104"/>
      <c r="W30" s="104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4"/>
      <c r="V31" s="104"/>
      <c r="W31" s="104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4"/>
      <c r="V32" s="104"/>
      <c r="W32" s="104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4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4"/>
      <c r="Q37" s="104" t="b">
        <v>0</v>
      </c>
      <c r="R37" s="104"/>
      <c r="S37" s="104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4"/>
      <c r="Q38" s="104"/>
      <c r="R38" s="104"/>
      <c r="S38" s="104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4" t="b">
        <v>0</v>
      </c>
      <c r="Q46" s="104" t="b">
        <v>0</v>
      </c>
      <c r="R46" s="104" t="b">
        <v>0</v>
      </c>
      <c r="S46" s="104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4" t="b">
        <v>0</v>
      </c>
      <c r="Q47" s="104" t="b">
        <v>0</v>
      </c>
      <c r="R47" s="104" t="b">
        <v>0</v>
      </c>
      <c r="S47" s="104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4" t="b">
        <v>0</v>
      </c>
      <c r="Q48" s="104" t="b">
        <v>0</v>
      </c>
      <c r="R48" s="104" t="b">
        <v>0</v>
      </c>
      <c r="S48" s="104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4" t="b">
        <v>0</v>
      </c>
      <c r="Q49" s="104" t="b">
        <v>0</v>
      </c>
      <c r="R49" s="104" t="b">
        <v>0</v>
      </c>
      <c r="S49" s="104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M26" sqref="AM26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7" t="s">
        <v>67</v>
      </c>
      <c r="J17" s="60"/>
      <c r="K17" s="58"/>
      <c r="L17" s="128" t="s">
        <v>24</v>
      </c>
      <c r="M17" s="128"/>
      <c r="N17" s="128"/>
      <c r="O17" s="90"/>
      <c r="P17" s="108"/>
      <c r="Q17" s="108"/>
      <c r="R17" s="108"/>
      <c r="S17" s="108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8"/>
      <c r="V21" s="108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8"/>
      <c r="V22" s="108"/>
      <c r="W22" s="108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8"/>
      <c r="V23" s="108"/>
      <c r="W23" s="108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8"/>
      <c r="V24" s="108"/>
      <c r="W24" s="108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8"/>
      <c r="V25" s="108"/>
      <c r="W25" s="108">
        <f>-IF(Q19=$W$21,"1")*-1</f>
        <v>0</v>
      </c>
      <c r="X25" s="108">
        <f>-IF(Q20=$W$21,"1")*-1</f>
        <v>0</v>
      </c>
      <c r="Y25" s="108">
        <f>-IF(Q21=$W$21,"1")*-1</f>
        <v>0</v>
      </c>
      <c r="Z25" s="108">
        <f>-IF(Q22=$W$21,"1")*-1</f>
        <v>0</v>
      </c>
      <c r="AA25" s="108">
        <f>-IF(Q23=$W$21,"1")*-1</f>
        <v>0</v>
      </c>
      <c r="AB25" s="108">
        <f>-IF(Q24=$W$21,"1")*-1</f>
        <v>0</v>
      </c>
      <c r="AC25" s="108">
        <f>-IF(Q25=$W$21,"1")*-1</f>
        <v>0</v>
      </c>
      <c r="AD25" s="108">
        <f>-IF(Q26=$W$21,"1")*-1</f>
        <v>0</v>
      </c>
      <c r="AE25" s="108">
        <f>-IF(Q27=$W$21,"1")*-1</f>
        <v>0</v>
      </c>
      <c r="AF25" s="108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8"/>
      <c r="V26" s="108"/>
      <c r="W26" s="108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8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8"/>
      <c r="V29" s="108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8"/>
      <c r="V30" s="108"/>
      <c r="W30" s="108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8"/>
      <c r="V31" s="108"/>
      <c r="W31" s="108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8"/>
      <c r="V32" s="108"/>
      <c r="W32" s="108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8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8"/>
      <c r="Q37" s="108" t="b">
        <v>0</v>
      </c>
      <c r="R37" s="108"/>
      <c r="S37" s="108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8"/>
      <c r="Q38" s="108"/>
      <c r="R38" s="108"/>
      <c r="S38" s="108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8" t="b">
        <v>0</v>
      </c>
      <c r="Q46" s="108" t="b">
        <v>0</v>
      </c>
      <c r="R46" s="108" t="b">
        <v>0</v>
      </c>
      <c r="S46" s="108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8" t="b">
        <v>0</v>
      </c>
      <c r="Q47" s="108" t="b">
        <v>0</v>
      </c>
      <c r="R47" s="108" t="b">
        <v>0</v>
      </c>
      <c r="S47" s="108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8" t="b">
        <v>0</v>
      </c>
      <c r="Q48" s="108" t="b">
        <v>0</v>
      </c>
      <c r="R48" s="108" t="b">
        <v>0</v>
      </c>
      <c r="S48" s="108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8" t="b">
        <v>0</v>
      </c>
      <c r="Q49" s="108" t="b">
        <v>0</v>
      </c>
      <c r="R49" s="108" t="b">
        <v>0</v>
      </c>
      <c r="S49" s="108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3" t="s">
        <v>67</v>
      </c>
      <c r="J17" s="60"/>
      <c r="K17" s="58"/>
      <c r="L17" s="128" t="s">
        <v>24</v>
      </c>
      <c r="M17" s="128"/>
      <c r="N17" s="128"/>
      <c r="O17" s="90"/>
      <c r="P17" s="104"/>
      <c r="Q17" s="104"/>
      <c r="R17" s="104"/>
      <c r="S17" s="10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4"/>
      <c r="V21" s="104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4"/>
      <c r="V22" s="104"/>
      <c r="W22" s="104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4"/>
      <c r="V23" s="104"/>
      <c r="W23" s="104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4"/>
      <c r="V24" s="104"/>
      <c r="W24" s="104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4"/>
      <c r="V25" s="104"/>
      <c r="W25" s="104">
        <f>-IF(Q19=$W$21,"1")*-1</f>
        <v>0</v>
      </c>
      <c r="X25" s="104">
        <f>-IF(Q20=$W$21,"1")*-1</f>
        <v>0</v>
      </c>
      <c r="Y25" s="104">
        <f>-IF(Q21=$W$21,"1")*-1</f>
        <v>0</v>
      </c>
      <c r="Z25" s="104">
        <f>-IF(Q22=$W$21,"1")*-1</f>
        <v>0</v>
      </c>
      <c r="AA25" s="104">
        <f>-IF(Q23=$W$21,"1")*-1</f>
        <v>0</v>
      </c>
      <c r="AB25" s="104">
        <f>-IF(Q24=$W$21,"1")*-1</f>
        <v>0</v>
      </c>
      <c r="AC25" s="104">
        <f>-IF(Q25=$W$21,"1")*-1</f>
        <v>0</v>
      </c>
      <c r="AD25" s="104">
        <f>-IF(Q26=$W$21,"1")*-1</f>
        <v>0</v>
      </c>
      <c r="AE25" s="104">
        <f>-IF(Q27=$W$21,"1")*-1</f>
        <v>0</v>
      </c>
      <c r="AF25" s="104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4"/>
      <c r="V26" s="104"/>
      <c r="W26" s="104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4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4"/>
      <c r="V29" s="104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4"/>
      <c r="V30" s="104"/>
      <c r="W30" s="104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4"/>
      <c r="V31" s="104"/>
      <c r="W31" s="104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4"/>
      <c r="V32" s="104"/>
      <c r="W32" s="104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4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4"/>
      <c r="Q37" s="104" t="b">
        <v>0</v>
      </c>
      <c r="R37" s="104"/>
      <c r="S37" s="104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4"/>
      <c r="Q38" s="104"/>
      <c r="R38" s="104"/>
      <c r="S38" s="104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4" t="b">
        <v>0</v>
      </c>
      <c r="Q46" s="104" t="b">
        <v>0</v>
      </c>
      <c r="R46" s="104" t="b">
        <v>0</v>
      </c>
      <c r="S46" s="104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4" t="b">
        <v>0</v>
      </c>
      <c r="Q47" s="104" t="b">
        <v>0</v>
      </c>
      <c r="R47" s="104" t="b">
        <v>0</v>
      </c>
      <c r="S47" s="104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4" t="b">
        <v>0</v>
      </c>
      <c r="Q48" s="104" t="b">
        <v>0</v>
      </c>
      <c r="R48" s="104" t="b">
        <v>0</v>
      </c>
      <c r="S48" s="104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4" t="b">
        <v>0</v>
      </c>
      <c r="Q49" s="104" t="b">
        <v>0</v>
      </c>
      <c r="R49" s="104" t="b">
        <v>0</v>
      </c>
      <c r="S49" s="104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I19" sqref="I19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3" t="s">
        <v>67</v>
      </c>
      <c r="J17" s="60"/>
      <c r="K17" s="58"/>
      <c r="L17" s="128" t="s">
        <v>24</v>
      </c>
      <c r="M17" s="128"/>
      <c r="N17" s="128"/>
      <c r="O17" s="90"/>
      <c r="P17" s="104"/>
      <c r="Q17" s="104"/>
      <c r="R17" s="104"/>
      <c r="S17" s="10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4"/>
      <c r="V21" s="104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4"/>
      <c r="V22" s="104"/>
      <c r="W22" s="104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4"/>
      <c r="V23" s="104"/>
      <c r="W23" s="104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4"/>
      <c r="V24" s="104"/>
      <c r="W24" s="104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4"/>
      <c r="V25" s="104"/>
      <c r="W25" s="104">
        <f>-IF(Q19=$W$21,"1")*-1</f>
        <v>0</v>
      </c>
      <c r="X25" s="104">
        <f>-IF(Q20=$W$21,"1")*-1</f>
        <v>0</v>
      </c>
      <c r="Y25" s="104">
        <f>-IF(Q21=$W$21,"1")*-1</f>
        <v>0</v>
      </c>
      <c r="Z25" s="104">
        <f>-IF(Q22=$W$21,"1")*-1</f>
        <v>0</v>
      </c>
      <c r="AA25" s="104">
        <f>-IF(Q23=$W$21,"1")*-1</f>
        <v>0</v>
      </c>
      <c r="AB25" s="104">
        <f>-IF(Q24=$W$21,"1")*-1</f>
        <v>0</v>
      </c>
      <c r="AC25" s="104">
        <f>-IF(Q25=$W$21,"1")*-1</f>
        <v>0</v>
      </c>
      <c r="AD25" s="104">
        <f>-IF(Q26=$W$21,"1")*-1</f>
        <v>0</v>
      </c>
      <c r="AE25" s="104">
        <f>-IF(Q27=$W$21,"1")*-1</f>
        <v>0</v>
      </c>
      <c r="AF25" s="104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4"/>
      <c r="V26" s="104"/>
      <c r="W26" s="104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4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4"/>
      <c r="V29" s="104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4"/>
      <c r="V30" s="104"/>
      <c r="W30" s="104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4"/>
      <c r="V31" s="104"/>
      <c r="W31" s="104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4"/>
      <c r="V32" s="104"/>
      <c r="W32" s="104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4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4"/>
      <c r="Q37" s="104" t="b">
        <v>0</v>
      </c>
      <c r="R37" s="104"/>
      <c r="S37" s="104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4"/>
      <c r="Q38" s="104"/>
      <c r="R38" s="104"/>
      <c r="S38" s="104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4" t="b">
        <v>0</v>
      </c>
      <c r="Q46" s="104" t="b">
        <v>0</v>
      </c>
      <c r="R46" s="104" t="b">
        <v>0</v>
      </c>
      <c r="S46" s="104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4" t="b">
        <v>0</v>
      </c>
      <c r="Q47" s="104" t="b">
        <v>0</v>
      </c>
      <c r="R47" s="104" t="b">
        <v>0</v>
      </c>
      <c r="S47" s="104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4" t="b">
        <v>0</v>
      </c>
      <c r="Q48" s="104" t="b">
        <v>0</v>
      </c>
      <c r="R48" s="104" t="b">
        <v>0</v>
      </c>
      <c r="S48" s="104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4" t="b">
        <v>0</v>
      </c>
      <c r="Q49" s="104" t="b">
        <v>0</v>
      </c>
      <c r="R49" s="104" t="b">
        <v>0</v>
      </c>
      <c r="S49" s="104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3" t="s">
        <v>67</v>
      </c>
      <c r="J17" s="60"/>
      <c r="K17" s="58"/>
      <c r="L17" s="128" t="s">
        <v>24</v>
      </c>
      <c r="M17" s="128"/>
      <c r="N17" s="128"/>
      <c r="O17" s="90"/>
      <c r="P17" s="104"/>
      <c r="Q17" s="104"/>
      <c r="R17" s="104"/>
      <c r="S17" s="10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4"/>
      <c r="V21" s="104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4"/>
      <c r="V22" s="104"/>
      <c r="W22" s="104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4"/>
      <c r="V23" s="104"/>
      <c r="W23" s="104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4"/>
      <c r="V24" s="104"/>
      <c r="W24" s="104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4"/>
      <c r="V25" s="104"/>
      <c r="W25" s="104">
        <f>-IF(Q19=$W$21,"1")*-1</f>
        <v>0</v>
      </c>
      <c r="X25" s="104">
        <f>-IF(Q20=$W$21,"1")*-1</f>
        <v>0</v>
      </c>
      <c r="Y25" s="104">
        <f>-IF(Q21=$W$21,"1")*-1</f>
        <v>0</v>
      </c>
      <c r="Z25" s="104">
        <f>-IF(Q22=$W$21,"1")*-1</f>
        <v>0</v>
      </c>
      <c r="AA25" s="104">
        <f>-IF(Q23=$W$21,"1")*-1</f>
        <v>0</v>
      </c>
      <c r="AB25" s="104">
        <f>-IF(Q24=$W$21,"1")*-1</f>
        <v>0</v>
      </c>
      <c r="AC25" s="104">
        <f>-IF(Q25=$W$21,"1")*-1</f>
        <v>0</v>
      </c>
      <c r="AD25" s="104">
        <f>-IF(Q26=$W$21,"1")*-1</f>
        <v>0</v>
      </c>
      <c r="AE25" s="104">
        <f>-IF(Q27=$W$21,"1")*-1</f>
        <v>0</v>
      </c>
      <c r="AF25" s="104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4"/>
      <c r="V26" s="104"/>
      <c r="W26" s="104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4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4"/>
      <c r="V29" s="104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4"/>
      <c r="V30" s="104"/>
      <c r="W30" s="104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4"/>
      <c r="V31" s="104"/>
      <c r="W31" s="104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4"/>
      <c r="V32" s="104"/>
      <c r="W32" s="104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4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4"/>
      <c r="Q37" s="104" t="b">
        <v>0</v>
      </c>
      <c r="R37" s="104"/>
      <c r="S37" s="104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4"/>
      <c r="Q38" s="104"/>
      <c r="R38" s="104"/>
      <c r="S38" s="104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4" t="b">
        <v>0</v>
      </c>
      <c r="Q46" s="104" t="b">
        <v>0</v>
      </c>
      <c r="R46" s="104" t="b">
        <v>0</v>
      </c>
      <c r="S46" s="104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4" t="b">
        <v>0</v>
      </c>
      <c r="Q47" s="104" t="b">
        <v>0</v>
      </c>
      <c r="R47" s="104" t="b">
        <v>0</v>
      </c>
      <c r="S47" s="104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4" t="b">
        <v>0</v>
      </c>
      <c r="Q48" s="104" t="b">
        <v>0</v>
      </c>
      <c r="R48" s="104" t="b">
        <v>0</v>
      </c>
      <c r="S48" s="104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4" t="b">
        <v>0</v>
      </c>
      <c r="Q49" s="104" t="b">
        <v>0</v>
      </c>
      <c r="R49" s="104" t="b">
        <v>0</v>
      </c>
      <c r="S49" s="104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Plan2"/>
  <dimension ref="D1:F85"/>
  <sheetViews>
    <sheetView showGridLines="0" workbookViewId="0">
      <selection activeCell="F3" sqref="F3"/>
    </sheetView>
  </sheetViews>
  <sheetFormatPr defaultRowHeight="15"/>
  <cols>
    <col min="3" max="3" width="1.42578125" customWidth="1"/>
    <col min="4" max="4" width="9.140625" style="1"/>
    <col min="5" max="5" width="35" customWidth="1"/>
  </cols>
  <sheetData>
    <row r="1" spans="4:6">
      <c r="D1" s="121" t="s">
        <v>150</v>
      </c>
      <c r="E1" s="121"/>
      <c r="F1" s="121"/>
    </row>
    <row r="2" spans="4:6">
      <c r="D2" s="122" t="s">
        <v>23</v>
      </c>
      <c r="E2" s="102" t="s">
        <v>25</v>
      </c>
      <c r="F2" s="101">
        <f>'Din 1'!AJ2+'Din 2'!AJ2+'Din 3'!AJ2+'Din 4'!AJ2+'Din 5'!AJ2+'Din 6'!AJ2+'Din 7'!AJ2+'Din 8'!AJ2+'Din 9'!AJ2+'Din 10'!AJ2+'Din 11'!AJ2+'Din 12'!AJ2+'Din 13'!AJ2+'Din 14'!AJ2+'Din 15'!AJ2+'Din 16'!AJ2+'Din 17'!AJ2+'Din 18'!AJ2+'Din 19'!AJ2+'Din 20'!AJ2+'Din 21'!AJ2+'Din 22'!AJ2+'Din 23'!AJ2+'Din 24'!AJ2+'Din 25'!AJ2+'Din 26'!AJ2+'Din 27'!AJ2+'Din 28'!AJ2+'Din 29'!AJ2+'Din 30'!AJ2+'Din 31'!AJ2+'Din 32'!AJ2+'Din 33'!AJ2+'Din 34'!AJ2+'Din 35'!AJ2+'Din 36'!AJ2+'Din 37'!AJ2+'Din 38'!AJ2+'Din 39'!AJ2+'Din 40'!AJ2+'Din 41'!AJ2+'Din 42'!AJ2+'Din 43'!AJ2+'Din 44'!AJ2+'Din 45'!AJ2+'Din 46'!AJ2+'Din 47'!AJ2+'Din 48'!AJ2+'Din 49'!AJ2+'Din 50'!AJ2</f>
        <v>0</v>
      </c>
    </row>
    <row r="3" spans="4:6">
      <c r="D3" s="122"/>
      <c r="E3" s="102" t="s">
        <v>27</v>
      </c>
      <c r="F3" s="101">
        <f>'Din 1'!AJ3+'Din 2'!AJ3+'Din 3'!AJ3+'Din 4'!AJ3+'Din 5'!AJ3+'Din 6'!AJ3+'Din 7'!AJ3+'Din 8'!AJ3+'Din 9'!AJ3+'Din 10'!AJ3+'Din 11'!AJ3+'Din 12'!AJ3+'Din 13'!AJ3+'Din 14'!AJ3+'Din 15'!AJ3+'Din 16'!AJ3+'Din 17'!AJ3+'Din 18'!AJ3+'Din 19'!AJ3+'Din 20'!AJ3+'Din 21'!AJ3+'Din 22'!AJ3+'Din 23'!AJ3+'Din 24'!AJ3+'Din 25'!AJ3+'Din 26'!AJ3+'Din 27'!AJ3+'Din 28'!AJ3+'Din 29'!AJ3+'Din 30'!AJ3+'Din 31'!AJ3+'Din 32'!AJ3+'Din 33'!AJ3+'Din 34'!AJ3+'Din 35'!AJ3+'Din 36'!AJ3+'Din 37'!AJ3+'Din 38'!AJ3+'Din 39'!AJ3+'Din 40'!AJ3+'Din 41'!AJ3+'Din 42'!AJ3+'Din 43'!AJ3+'Din 44'!AJ3+'Din 45'!AJ3+'Din 46'!AJ3+'Din 47'!AJ3+'Din 48'!AJ3+'Din 49'!AJ3+'Din 50'!AJ3</f>
        <v>0</v>
      </c>
    </row>
    <row r="4" spans="4:6">
      <c r="D4" s="122"/>
      <c r="E4" s="102" t="s">
        <v>29</v>
      </c>
      <c r="F4" s="101">
        <f>'Din 1'!AJ4+'Din 2'!AJ4+'Din 3'!AJ4+'Din 4'!AJ4+'Din 5'!AJ4+'Din 6'!AJ4+'Din 7'!AJ4+'Din 8'!AJ4+'Din 9'!AJ4+'Din 10'!AJ4+'Din 11'!AJ4+'Din 12'!AJ4+'Din 13'!AJ4+'Din 14'!AJ4+'Din 15'!AJ4+'Din 16'!AJ4+'Din 17'!AJ4+'Din 18'!AJ4+'Din 19'!AJ4+'Din 20'!AJ4+'Din 21'!AJ4+'Din 22'!AJ4+'Din 23'!AJ4+'Din 24'!AJ4+'Din 25'!AJ4+'Din 26'!AJ4+'Din 27'!AJ4+'Din 28'!AJ4+'Din 29'!AJ4+'Din 30'!AJ4+'Din 31'!AJ4+'Din 32'!AJ4+'Din 33'!AJ4+'Din 34'!AJ4+'Din 35'!AJ4+'Din 36'!AJ4+'Din 37'!AJ4+'Din 38'!AJ4+'Din 39'!AJ4+'Din 40'!AJ4+'Din 41'!AJ4+'Din 42'!AJ4+'Din 43'!AJ4+'Din 44'!AJ4+'Din 45'!AJ4+'Din 46'!AJ4+'Din 47'!AJ4+'Din 48'!AJ4+'Din 49'!AJ4+'Din 50'!AJ4</f>
        <v>0</v>
      </c>
    </row>
    <row r="5" spans="4:6">
      <c r="D5" s="122"/>
      <c r="E5" s="102" t="s">
        <v>31</v>
      </c>
      <c r="F5" s="101">
        <f>'Din 1'!AJ5+'Din 2'!AJ5+'Din 3'!AJ5+'Din 4'!AJ5+'Din 5'!AJ5+'Din 6'!AJ5+'Din 7'!AJ5+'Din 8'!AJ5+'Din 9'!AJ5+'Din 10'!AJ5+'Din 11'!AJ5+'Din 12'!AJ5+'Din 13'!AJ5+'Din 14'!AJ5+'Din 15'!AJ5+'Din 16'!AJ5+'Din 17'!AJ5+'Din 18'!AJ5+'Din 19'!AJ5+'Din 20'!AJ5+'Din 21'!AJ5+'Din 22'!AJ5+'Din 23'!AJ5+'Din 24'!AJ5+'Din 25'!AJ5+'Din 26'!AJ5+'Din 27'!AJ5+'Din 28'!AJ5+'Din 29'!AJ5+'Din 30'!AJ5+'Din 31'!AJ5+'Din 32'!AJ5+'Din 33'!AJ5+'Din 34'!AJ5+'Din 35'!AJ5+'Din 36'!AJ5+'Din 37'!AJ5+'Din 38'!AJ5+'Din 39'!AJ5+'Din 40'!AJ5+'Din 41'!AJ5+'Din 42'!AJ5+'Din 43'!AJ5+'Din 44'!AJ5+'Din 45'!AJ5+'Din 46'!AJ5+'Din 47'!AJ5+'Din 48'!AJ5+'Din 49'!AJ5+'Din 50'!AJ5</f>
        <v>0</v>
      </c>
    </row>
    <row r="6" spans="4:6">
      <c r="D6" s="122"/>
      <c r="E6" s="102" t="s">
        <v>36</v>
      </c>
      <c r="F6" s="101">
        <f>'Din 1'!AJ6+'Din 2'!AJ6+'Din 3'!AJ6+'Din 4'!AJ6+'Din 5'!AJ6+'Din 6'!AJ6+'Din 7'!AJ6+'Din 8'!AJ6+'Din 9'!AJ6+'Din 10'!AJ6+'Din 11'!AJ6+'Din 12'!AJ6+'Din 13'!AJ6+'Din 14'!AJ6+'Din 15'!AJ6+'Din 16'!AJ6+'Din 17'!AJ6+'Din 18'!AJ6+'Din 19'!AJ6+'Din 20'!AJ6+'Din 21'!AJ6+'Din 22'!AJ6+'Din 23'!AJ6+'Din 24'!AJ6+'Din 25'!AJ6+'Din 26'!AJ6+'Din 27'!AJ6+'Din 28'!AJ6+'Din 29'!AJ6+'Din 30'!AJ6+'Din 31'!AJ6+'Din 32'!AJ6+'Din 33'!AJ6+'Din 34'!AJ6+'Din 35'!AJ6+'Din 36'!AJ6+'Din 37'!AJ6+'Din 38'!AJ6+'Din 39'!AJ6+'Din 40'!AJ6+'Din 41'!AJ6+'Din 42'!AJ6+'Din 43'!AJ6+'Din 44'!AJ6+'Din 45'!AJ6+'Din 46'!AJ6+'Din 47'!AJ6+'Din 48'!AJ6+'Din 49'!AJ6+'Din 50'!AJ6</f>
        <v>0</v>
      </c>
    </row>
    <row r="7" spans="4:6">
      <c r="D7" s="122"/>
      <c r="E7" s="102" t="s">
        <v>38</v>
      </c>
      <c r="F7" s="101">
        <f>'Din 1'!AJ7+'Din 2'!AJ7+'Din 3'!AJ7+'Din 4'!AJ7+'Din 5'!AJ7+'Din 6'!AJ7+'Din 7'!AJ7+'Din 8'!AJ7+'Din 9'!AJ7+'Din 10'!AJ7+'Din 11'!AJ7+'Din 12'!AJ7+'Din 13'!AJ7+'Din 14'!AJ7+'Din 15'!AJ7+'Din 16'!AJ7+'Din 17'!AJ7+'Din 18'!AJ7+'Din 19'!AJ7+'Din 20'!AJ7+'Din 21'!AJ7+'Din 22'!AJ7+'Din 23'!AJ7+'Din 24'!AJ7+'Din 25'!AJ7+'Din 26'!AJ7+'Din 27'!AJ7+'Din 28'!AJ7+'Din 29'!AJ7+'Din 30'!AJ7+'Din 31'!AJ7+'Din 32'!AJ7+'Din 33'!AJ7+'Din 34'!AJ7+'Din 35'!AJ7+'Din 36'!AJ7+'Din 37'!AJ7+'Din 38'!AJ7+'Din 39'!AJ7+'Din 40'!AJ7+'Din 41'!AJ7+'Din 42'!AJ7+'Din 43'!AJ7+'Din 44'!AJ7+'Din 45'!AJ7+'Din 46'!AJ7+'Din 47'!AJ7+'Din 48'!AJ7+'Din 49'!AJ7+'Din 50'!AJ7</f>
        <v>0</v>
      </c>
    </row>
    <row r="8" spans="4:6">
      <c r="D8" s="122"/>
      <c r="E8" s="102" t="s">
        <v>40</v>
      </c>
      <c r="F8" s="101">
        <f>'Din 1'!AJ8+'Din 2'!AJ8+'Din 3'!AJ8+'Din 4'!AJ8+'Din 5'!AJ8+'Din 6'!AJ8+'Din 7'!AJ8+'Din 8'!AJ8+'Din 9'!AJ8+'Din 10'!AJ8+'Din 11'!AJ8+'Din 12'!AJ8+'Din 13'!AJ8+'Din 14'!AJ8+'Din 15'!AJ8+'Din 16'!AJ8+'Din 17'!AJ8+'Din 18'!AJ8+'Din 19'!AJ8+'Din 20'!AJ8+'Din 21'!AJ8+'Din 22'!AJ8+'Din 23'!AJ8+'Din 24'!AJ8+'Din 25'!AJ8+'Din 26'!AJ8+'Din 27'!AJ8+'Din 28'!AJ8+'Din 29'!AJ8+'Din 30'!AJ8+'Din 31'!AJ8+'Din 32'!AJ8+'Din 33'!AJ8+'Din 34'!AJ8+'Din 35'!AJ8+'Din 36'!AJ8+'Din 37'!AJ8+'Din 38'!AJ8+'Din 39'!AJ8+'Din 40'!AJ8+'Din 41'!AJ8+'Din 42'!AJ8+'Din 43'!AJ8+'Din 44'!AJ8+'Din 45'!AJ8+'Din 46'!AJ8+'Din 47'!AJ8+'Din 48'!AJ8+'Din 49'!AJ8+'Din 50'!AJ8</f>
        <v>0</v>
      </c>
    </row>
    <row r="9" spans="4:6">
      <c r="D9" s="122"/>
      <c r="E9" s="102" t="s">
        <v>42</v>
      </c>
      <c r="F9" s="101">
        <f>'Din 1'!AJ9+'Din 2'!AJ9+'Din 3'!AJ9+'Din 4'!AJ9+'Din 5'!AJ9+'Din 6'!AJ9+'Din 7'!AJ9+'Din 8'!AJ9+'Din 9'!AJ9+'Din 10'!AJ9+'Din 11'!AJ9+'Din 12'!AJ9+'Din 13'!AJ9+'Din 14'!AJ9+'Din 15'!AJ9+'Din 16'!AJ9+'Din 17'!AJ9+'Din 18'!AJ9+'Din 19'!AJ9+'Din 20'!AJ9+'Din 21'!AJ9+'Din 22'!AJ9+'Din 23'!AJ9+'Din 24'!AJ9+'Din 25'!AJ9+'Din 26'!AJ9+'Din 27'!AJ9+'Din 28'!AJ9+'Din 29'!AJ9+'Din 30'!AJ9+'Din 31'!AJ9+'Din 32'!AJ9+'Din 33'!AJ9+'Din 34'!AJ9+'Din 35'!AJ9+'Din 36'!AJ9+'Din 37'!AJ9+'Din 38'!AJ9+'Din 39'!AJ9+'Din 40'!AJ9+'Din 41'!AJ9+'Din 42'!AJ9+'Din 43'!AJ9+'Din 44'!AJ9+'Din 45'!AJ9+'Din 46'!AJ9+'Din 47'!AJ9+'Din 48'!AJ9+'Din 49'!AJ9+'Din 50'!AJ9</f>
        <v>0</v>
      </c>
    </row>
    <row r="10" spans="4:6">
      <c r="D10" s="122"/>
      <c r="E10" s="102" t="s">
        <v>44</v>
      </c>
      <c r="F10" s="101">
        <f>'Din 1'!AJ10+'Din 2'!AJ10+'Din 3'!AJ10+'Din 4'!AJ10+'Din 5'!AJ10+'Din 6'!AJ10+'Din 7'!AJ10+'Din 8'!AJ10+'Din 9'!AJ10+'Din 10'!AJ10+'Din 11'!AJ10+'Din 12'!AJ10+'Din 13'!AJ10+'Din 14'!AJ10+'Din 15'!AJ10+'Din 16'!AJ10+'Din 17'!AJ10+'Din 18'!AJ10+'Din 19'!AJ10+'Din 20'!AJ10+'Din 21'!AJ10+'Din 22'!AJ10+'Din 23'!AJ10+'Din 24'!AJ10+'Din 25'!AJ10+'Din 26'!AJ10+'Din 27'!AJ10+'Din 28'!AJ10+'Din 29'!AJ10+'Din 30'!AJ10+'Din 31'!AJ10+'Din 32'!AJ10+'Din 33'!AJ10+'Din 34'!AJ10+'Din 35'!AJ10+'Din 36'!AJ10+'Din 37'!AJ10+'Din 38'!AJ10+'Din 39'!AJ10+'Din 40'!AJ10+'Din 41'!AJ10+'Din 42'!AJ10+'Din 43'!AJ10+'Din 44'!AJ10+'Din 45'!AJ10+'Din 46'!AJ10+'Din 47'!AJ10+'Din 48'!AJ10+'Din 49'!AJ10+'Din 50'!AJ10</f>
        <v>0</v>
      </c>
    </row>
    <row r="11" spans="4:6">
      <c r="D11" s="122"/>
      <c r="E11" s="102" t="s">
        <v>46</v>
      </c>
      <c r="F11" s="101">
        <f>'Din 1'!AJ11+'Din 2'!AJ11+'Din 3'!AJ11+'Din 4'!AJ11+'Din 5'!AJ11+'Din 6'!AJ11+'Din 7'!AJ11+'Din 8'!AJ11+'Din 9'!AJ11+'Din 10'!AJ11+'Din 11'!AJ11+'Din 12'!AJ11+'Din 13'!AJ11+'Din 14'!AJ11+'Din 15'!AJ11+'Din 16'!AJ11+'Din 17'!AJ11+'Din 18'!AJ11+'Din 19'!AJ11+'Din 20'!AJ11+'Din 21'!AJ11+'Din 22'!AJ11+'Din 23'!AJ11+'Din 24'!AJ11+'Din 25'!AJ11+'Din 26'!AJ11+'Din 27'!AJ11+'Din 28'!AJ11+'Din 29'!AJ11+'Din 30'!AJ11+'Din 31'!AJ11+'Din 32'!AJ11+'Din 33'!AJ11+'Din 34'!AJ11+'Din 35'!AJ11+'Din 36'!AJ11+'Din 37'!AJ11+'Din 38'!AJ11+'Din 39'!AJ11+'Din 40'!AJ11+'Din 41'!AJ11+'Din 42'!AJ11+'Din 43'!AJ11+'Din 44'!AJ11+'Din 45'!AJ11+'Din 46'!AJ11+'Din 47'!AJ11+'Din 48'!AJ11+'Din 49'!AJ11+'Din 50'!AJ11</f>
        <v>0</v>
      </c>
    </row>
    <row r="12" spans="4:6">
      <c r="D12" s="122"/>
      <c r="E12" s="102" t="s">
        <v>48</v>
      </c>
      <c r="F12" s="101">
        <f>'Din 1'!AJ12+'Din 2'!AJ12+'Din 3'!AJ12+'Din 4'!AJ12+'Din 5'!AJ12+'Din 6'!AJ12+'Din 7'!AJ12+'Din 8'!AJ12+'Din 9'!AJ12+'Din 10'!AJ12+'Din 11'!AJ12+'Din 12'!AJ12+'Din 13'!AJ12+'Din 14'!AJ12+'Din 15'!AJ12+'Din 16'!AJ12+'Din 17'!AJ12+'Din 18'!AJ12+'Din 19'!AJ12+'Din 20'!AJ12+'Din 21'!AJ12+'Din 22'!AJ12+'Din 23'!AJ12+'Din 24'!AJ12+'Din 25'!AJ12+'Din 26'!AJ12+'Din 27'!AJ12+'Din 28'!AJ12+'Din 29'!AJ12+'Din 30'!AJ12+'Din 31'!AJ12+'Din 32'!AJ12+'Din 33'!AJ12+'Din 34'!AJ12+'Din 35'!AJ12+'Din 36'!AJ12+'Din 37'!AJ12+'Din 38'!AJ12+'Din 39'!AJ12+'Din 40'!AJ12+'Din 41'!AJ12+'Din 42'!AJ12+'Din 43'!AJ12+'Din 44'!AJ12+'Din 45'!AJ12+'Din 46'!AJ12+'Din 47'!AJ12+'Din 48'!AJ12+'Din 49'!AJ12+'Din 50'!AJ12</f>
        <v>0</v>
      </c>
    </row>
    <row r="13" spans="4:6">
      <c r="D13" s="122"/>
      <c r="E13" s="102" t="s">
        <v>51</v>
      </c>
      <c r="F13" s="101">
        <f>'Din 1'!AJ13+'Din 2'!AJ13+'Din 3'!AJ13+'Din 4'!AJ13+'Din 5'!AJ13+'Din 6'!AJ13+'Din 7'!AJ13+'Din 8'!AJ13+'Din 9'!AJ13+'Din 10'!AJ13+'Din 11'!AJ13+'Din 12'!AJ13+'Din 13'!AJ13+'Din 14'!AJ13+'Din 15'!AJ13+'Din 16'!AJ13+'Din 17'!AJ13+'Din 18'!AJ13+'Din 19'!AJ13+'Din 20'!AJ13+'Din 21'!AJ13+'Din 22'!AJ13+'Din 23'!AJ13+'Din 24'!AJ13+'Din 25'!AJ13+'Din 26'!AJ13+'Din 27'!AJ13+'Din 28'!AJ13+'Din 29'!AJ13+'Din 30'!AJ13+'Din 31'!AJ13+'Din 32'!AJ13+'Din 33'!AJ13+'Din 34'!AJ13+'Din 35'!AJ13+'Din 36'!AJ13+'Din 37'!AJ13+'Din 38'!AJ13+'Din 39'!AJ13+'Din 40'!AJ13+'Din 41'!AJ13+'Din 42'!AJ13+'Din 43'!AJ13+'Din 44'!AJ13+'Din 45'!AJ13+'Din 46'!AJ13+'Din 47'!AJ13+'Din 48'!AJ13+'Din 49'!AJ13+'Din 50'!AJ13</f>
        <v>0</v>
      </c>
    </row>
    <row r="14" spans="4:6">
      <c r="D14" s="122"/>
      <c r="E14" s="102" t="s">
        <v>53</v>
      </c>
      <c r="F14" s="101">
        <f>'Din 1'!AJ14+'Din 2'!AJ14+'Din 3'!AJ14+'Din 4'!AJ14+'Din 5'!AJ14+'Din 6'!AJ14+'Din 7'!AJ14+'Din 8'!AJ14+'Din 9'!AJ14+'Din 10'!AJ14+'Din 11'!AJ14+'Din 12'!AJ14+'Din 13'!AJ14+'Din 14'!AJ14+'Din 15'!AJ14+'Din 16'!AJ14+'Din 17'!AJ14+'Din 18'!AJ14+'Din 19'!AJ14+'Din 20'!AJ14+'Din 21'!AJ14+'Din 22'!AJ14+'Din 23'!AJ14+'Din 24'!AJ14+'Din 25'!AJ14+'Din 26'!AJ14+'Din 27'!AJ14+'Din 28'!AJ14+'Din 29'!AJ14+'Din 30'!AJ14+'Din 31'!AJ14+'Din 32'!AJ14+'Din 33'!AJ14+'Din 34'!AJ14+'Din 35'!AJ14+'Din 36'!AJ14+'Din 37'!AJ14+'Din 38'!AJ14+'Din 39'!AJ14+'Din 40'!AJ14+'Din 41'!AJ14+'Din 42'!AJ14+'Din 43'!AJ14+'Din 44'!AJ14+'Din 45'!AJ14+'Din 46'!AJ14+'Din 47'!AJ14+'Din 48'!AJ14+'Din 49'!AJ14+'Din 50'!AJ14</f>
        <v>0</v>
      </c>
    </row>
    <row r="15" spans="4:6">
      <c r="D15" s="122"/>
      <c r="E15" s="102" t="s">
        <v>55</v>
      </c>
      <c r="F15" s="101">
        <f>'Din 1'!AJ15+'Din 2'!AJ15+'Din 3'!AJ15+'Din 4'!AJ15+'Din 5'!AJ15+'Din 6'!AJ15+'Din 7'!AJ15+'Din 8'!AJ15+'Din 9'!AJ15+'Din 10'!AJ15+'Din 11'!AJ15+'Din 12'!AJ15+'Din 13'!AJ15+'Din 14'!AJ15+'Din 15'!AJ15+'Din 16'!AJ15+'Din 17'!AJ15+'Din 18'!AJ15+'Din 19'!AJ15+'Din 20'!AJ15+'Din 21'!AJ15+'Din 22'!AJ15+'Din 23'!AJ15+'Din 24'!AJ15+'Din 25'!AJ15+'Din 26'!AJ15+'Din 27'!AJ15+'Din 28'!AJ15+'Din 29'!AJ15+'Din 30'!AJ15+'Din 31'!AJ15+'Din 32'!AJ15+'Din 33'!AJ15+'Din 34'!AJ15+'Din 35'!AJ15+'Din 36'!AJ15+'Din 37'!AJ15+'Din 38'!AJ15+'Din 39'!AJ15+'Din 40'!AJ15+'Din 41'!AJ15+'Din 42'!AJ15+'Din 43'!AJ15+'Din 44'!AJ15+'Din 45'!AJ15+'Din 46'!AJ15+'Din 47'!AJ15+'Din 48'!AJ15+'Din 49'!AJ15+'Din 50'!AJ15</f>
        <v>0</v>
      </c>
    </row>
    <row r="16" spans="4:6">
      <c r="D16" s="122"/>
      <c r="E16" s="102" t="s">
        <v>57</v>
      </c>
      <c r="F16" s="101">
        <f>'Din 1'!AJ16+'Din 2'!AJ16+'Din 3'!AJ16+'Din 4'!AJ16+'Din 5'!AJ16+'Din 6'!AJ16+'Din 7'!AJ16+'Din 8'!AJ16+'Din 9'!AJ16+'Din 10'!AJ16+'Din 11'!AJ16+'Din 12'!AJ16+'Din 13'!AJ16+'Din 14'!AJ16+'Din 15'!AJ16+'Din 16'!AJ16+'Din 17'!AJ16+'Din 18'!AJ16+'Din 19'!AJ16+'Din 20'!AJ16+'Din 21'!AJ16+'Din 22'!AJ16+'Din 23'!AJ16+'Din 24'!AJ16+'Din 25'!AJ16+'Din 26'!AJ16+'Din 27'!AJ16+'Din 28'!AJ16+'Din 29'!AJ16+'Din 30'!AJ16+'Din 31'!AJ16+'Din 32'!AJ16+'Din 33'!AJ16+'Din 34'!AJ16+'Din 35'!AJ16+'Din 36'!AJ16+'Din 37'!AJ16+'Din 38'!AJ16+'Din 39'!AJ16+'Din 40'!AJ16+'Din 41'!AJ16+'Din 42'!AJ16+'Din 43'!AJ16+'Din 44'!AJ16+'Din 45'!AJ16+'Din 46'!AJ16+'Din 47'!AJ16+'Din 48'!AJ16+'Din 49'!AJ16+'Din 50'!AJ16</f>
        <v>0</v>
      </c>
    </row>
    <row r="17" spans="4:6">
      <c r="D17" s="122"/>
      <c r="E17" s="102" t="s">
        <v>59</v>
      </c>
      <c r="F17" s="101">
        <f>'Din 1'!AJ17+'Din 2'!AJ17+'Din 3'!AJ17+'Din 4'!AJ17+'Din 5'!AJ17+'Din 6'!AJ17+'Din 7'!AJ17+'Din 8'!AJ17+'Din 9'!AJ17+'Din 10'!AJ17+'Din 11'!AJ17+'Din 12'!AJ17+'Din 13'!AJ17+'Din 14'!AJ17+'Din 15'!AJ17+'Din 16'!AJ17+'Din 17'!AJ17+'Din 18'!AJ17+'Din 19'!AJ17+'Din 20'!AJ17+'Din 21'!AJ17+'Din 22'!AJ17+'Din 23'!AJ17+'Din 24'!AJ17+'Din 25'!AJ17+'Din 26'!AJ17+'Din 27'!AJ17+'Din 28'!AJ17+'Din 29'!AJ17+'Din 30'!AJ17+'Din 31'!AJ17+'Din 32'!AJ17+'Din 33'!AJ17+'Din 34'!AJ17+'Din 35'!AJ17+'Din 36'!AJ17+'Din 37'!AJ17+'Din 38'!AJ17+'Din 39'!AJ17+'Din 40'!AJ17+'Din 41'!AJ17+'Din 42'!AJ17+'Din 43'!AJ17+'Din 44'!AJ17+'Din 45'!AJ17+'Din 46'!AJ17+'Din 47'!AJ17+'Din 48'!AJ17+'Din 49'!AJ17+'Din 50'!AJ17</f>
        <v>0</v>
      </c>
    </row>
    <row r="18" spans="4:6">
      <c r="D18" s="122"/>
      <c r="E18" s="102" t="s">
        <v>61</v>
      </c>
      <c r="F18" s="101">
        <f>'Din 1'!AJ18+'Din 2'!AJ18+'Din 3'!AJ18+'Din 4'!AJ18+'Din 5'!AJ18+'Din 6'!AJ18+'Din 7'!AJ18+'Din 8'!AJ18+'Din 9'!AJ18+'Din 10'!AJ18+'Din 11'!AJ18+'Din 12'!AJ18+'Din 13'!AJ18+'Din 14'!AJ18+'Din 15'!AJ18+'Din 16'!AJ18+'Din 17'!AJ18+'Din 18'!AJ18+'Din 19'!AJ18+'Din 20'!AJ18+'Din 21'!AJ18+'Din 22'!AJ18+'Din 23'!AJ18+'Din 24'!AJ18+'Din 25'!AJ18+'Din 26'!AJ18+'Din 27'!AJ18+'Din 28'!AJ18+'Din 29'!AJ18+'Din 30'!AJ18+'Din 31'!AJ18+'Din 32'!AJ18+'Din 33'!AJ18+'Din 34'!AJ18+'Din 35'!AJ18+'Din 36'!AJ18+'Din 37'!AJ18+'Din 38'!AJ18+'Din 39'!AJ18+'Din 40'!AJ18+'Din 41'!AJ18+'Din 42'!AJ18+'Din 43'!AJ18+'Din 44'!AJ18+'Din 45'!AJ18+'Din 46'!AJ18+'Din 47'!AJ18+'Din 48'!AJ18+'Din 49'!AJ18+'Din 50'!AJ18</f>
        <v>0</v>
      </c>
    </row>
    <row r="19" spans="4:6">
      <c r="D19" s="122"/>
      <c r="E19" s="102" t="s">
        <v>63</v>
      </c>
      <c r="F19" s="101">
        <f>'Din 1'!AJ19+'Din 2'!AJ19+'Din 3'!AJ19+'Din 4'!AJ19+'Din 5'!AJ19+'Din 6'!AJ19+'Din 7'!AJ19+'Din 8'!AJ19+'Din 9'!AJ19+'Din 10'!AJ19+'Din 11'!AJ19+'Din 12'!AJ19+'Din 13'!AJ19+'Din 14'!AJ19+'Din 15'!AJ19+'Din 16'!AJ19+'Din 17'!AJ19+'Din 18'!AJ19+'Din 19'!AJ19+'Din 20'!AJ19+'Din 21'!AJ19+'Din 22'!AJ19+'Din 23'!AJ19+'Din 24'!AJ19+'Din 25'!AJ19+'Din 26'!AJ19+'Din 27'!AJ19+'Din 28'!AJ19+'Din 29'!AJ19+'Din 30'!AJ19+'Din 31'!AJ19+'Din 32'!AJ19+'Din 33'!AJ19+'Din 34'!AJ19+'Din 35'!AJ19+'Din 36'!AJ19+'Din 37'!AJ19+'Din 38'!AJ19+'Din 39'!AJ19+'Din 40'!AJ19+'Din 41'!AJ19+'Din 42'!AJ19+'Din 43'!AJ19+'Din 44'!AJ19+'Din 45'!AJ19+'Din 46'!AJ19+'Din 47'!AJ19+'Din 48'!AJ19+'Din 49'!AJ19+'Din 50'!AJ19</f>
        <v>0</v>
      </c>
    </row>
    <row r="20" spans="4:6">
      <c r="D20" s="123" t="s">
        <v>67</v>
      </c>
      <c r="E20" s="18" t="s">
        <v>68</v>
      </c>
      <c r="F20" s="96">
        <f>'Din 1'!AJ20+'Din 2'!AJ20+'Din 3'!AJ20+'Din 4'!AJ20+'Din 5'!AJ20+'Din 6'!AJ20+'Din 7'!AJ20+'Din 8'!AJ20+'Din 9'!AJ20+'Din 10'!AJ20+'Din 11'!AJ20+'Din 12'!AJ20+'Din 13'!AJ20+'Din 14'!AJ20+'Din 15'!AJ20+'Din 16'!AJ20+'Din 17'!AJ20+'Din 18'!AJ20+'Din 19'!AJ20+'Din 20'!AJ20+'Din 21'!AJ20+'Din 22'!AJ20+'Din 23'!AJ20+'Din 24'!AJ20+'Din 25'!AJ20+'Din 26'!AJ20+'Din 27'!AJ20+'Din 28'!AJ20+'Din 29'!AJ20+'Din 30'!AJ20+'Din 31'!AJ20+'Din 32'!AJ20+'Din 33'!AJ20+'Din 34'!AJ20+'Din 35'!AJ20+'Din 36'!AJ20+'Din 37'!AJ20+'Din 38'!AJ20+'Din 39'!AJ20+'Din 40'!AJ20+'Din 41'!AJ20+'Din 42'!AJ20+'Din 43'!AJ20+'Din 44'!AJ20+'Din 45'!AJ20+'Din 46'!AJ20+'Din 47'!AJ20+'Din 48'!AJ20+'Din 49'!AJ20+'Din 50'!AJ20</f>
        <v>0</v>
      </c>
    </row>
    <row r="21" spans="4:6">
      <c r="D21" s="123"/>
      <c r="E21" s="18" t="s">
        <v>70</v>
      </c>
      <c r="F21" s="96">
        <f>'Din 1'!AJ21+'Din 2'!AJ21+'Din 3'!AJ21+'Din 4'!AJ21+'Din 5'!AJ21+'Din 6'!AJ21+'Din 7'!AJ21+'Din 8'!AJ21+'Din 9'!AJ21+'Din 10'!AJ21+'Din 11'!AJ21+'Din 12'!AJ21+'Din 13'!AJ21+'Din 14'!AJ21+'Din 15'!AJ21+'Din 16'!AJ21+'Din 17'!AJ21+'Din 18'!AJ21+'Din 19'!AJ21+'Din 20'!AJ21+'Din 21'!AJ21+'Din 22'!AJ21+'Din 23'!AJ21+'Din 24'!AJ21+'Din 25'!AJ21+'Din 26'!AJ21+'Din 27'!AJ21+'Din 28'!AJ21+'Din 29'!AJ21+'Din 30'!AJ21+'Din 31'!AJ21+'Din 32'!AJ21+'Din 33'!AJ21+'Din 34'!AJ21+'Din 35'!AJ21+'Din 36'!AJ21+'Din 37'!AJ21+'Din 38'!AJ21+'Din 39'!AJ21+'Din 40'!AJ21+'Din 41'!AJ21+'Din 42'!AJ21+'Din 43'!AJ21+'Din 44'!AJ21+'Din 45'!AJ21+'Din 46'!AJ21+'Din 47'!AJ21+'Din 48'!AJ21+'Din 49'!AJ21+'Din 50'!AJ21</f>
        <v>0</v>
      </c>
    </row>
    <row r="22" spans="4:6">
      <c r="D22" s="123"/>
      <c r="E22" s="18" t="s">
        <v>72</v>
      </c>
      <c r="F22" s="96">
        <f>'Din 1'!AJ22+'Din 2'!AJ22+'Din 3'!AJ22+'Din 4'!AJ22+'Din 5'!AJ22+'Din 6'!AJ22+'Din 7'!AJ22+'Din 8'!AJ22+'Din 9'!AJ22+'Din 10'!AJ22+'Din 11'!AJ22+'Din 12'!AJ22+'Din 13'!AJ22+'Din 14'!AJ22+'Din 15'!AJ22+'Din 16'!AJ22+'Din 17'!AJ22+'Din 18'!AJ22+'Din 19'!AJ22+'Din 20'!AJ22+'Din 21'!AJ22+'Din 22'!AJ22+'Din 23'!AJ22+'Din 24'!AJ22+'Din 25'!AJ22+'Din 26'!AJ22+'Din 27'!AJ22+'Din 28'!AJ22+'Din 29'!AJ22+'Din 30'!AJ22+'Din 31'!AJ22+'Din 32'!AJ22+'Din 33'!AJ22+'Din 34'!AJ22+'Din 35'!AJ22+'Din 36'!AJ22+'Din 37'!AJ22+'Din 38'!AJ22+'Din 39'!AJ22+'Din 40'!AJ22+'Din 41'!AJ22+'Din 42'!AJ22+'Din 43'!AJ22+'Din 44'!AJ22+'Din 45'!AJ22+'Din 46'!AJ22+'Din 47'!AJ22+'Din 48'!AJ22+'Din 49'!AJ22+'Din 50'!AJ22</f>
        <v>0</v>
      </c>
    </row>
    <row r="23" spans="4:6">
      <c r="D23" s="123"/>
      <c r="E23" s="18" t="s">
        <v>74</v>
      </c>
      <c r="F23" s="96">
        <f>'Din 1'!AJ23+'Din 2'!AJ23+'Din 3'!AJ23+'Din 4'!AJ23+'Din 5'!AJ23+'Din 6'!AJ23+'Din 7'!AJ23+'Din 8'!AJ23+'Din 9'!AJ23+'Din 10'!AJ23+'Din 11'!AJ23+'Din 12'!AJ23+'Din 13'!AJ23+'Din 14'!AJ23+'Din 15'!AJ23+'Din 16'!AJ23+'Din 17'!AJ23+'Din 18'!AJ23+'Din 19'!AJ23+'Din 20'!AJ23+'Din 21'!AJ23+'Din 22'!AJ23+'Din 23'!AJ23+'Din 24'!AJ23+'Din 25'!AJ23+'Din 26'!AJ23+'Din 27'!AJ23+'Din 28'!AJ23+'Din 29'!AJ23+'Din 30'!AJ23+'Din 31'!AJ23+'Din 32'!AJ23+'Din 33'!AJ23+'Din 34'!AJ23+'Din 35'!AJ23+'Din 36'!AJ23+'Din 37'!AJ23+'Din 38'!AJ23+'Din 39'!AJ23+'Din 40'!AJ23+'Din 41'!AJ23+'Din 42'!AJ23+'Din 43'!AJ23+'Din 44'!AJ23+'Din 45'!AJ23+'Din 46'!AJ23+'Din 47'!AJ23+'Din 48'!AJ23+'Din 49'!AJ23+'Din 50'!AJ23</f>
        <v>0</v>
      </c>
    </row>
    <row r="24" spans="4:6">
      <c r="D24" s="123"/>
      <c r="E24" s="18" t="s">
        <v>76</v>
      </c>
      <c r="F24" s="96">
        <f>'Din 1'!AJ24+'Din 2'!AJ24+'Din 3'!AJ24+'Din 4'!AJ24+'Din 5'!AJ24+'Din 6'!AJ24+'Din 7'!AJ24+'Din 8'!AJ24+'Din 9'!AJ24+'Din 10'!AJ24+'Din 11'!AJ24+'Din 12'!AJ24+'Din 13'!AJ24+'Din 14'!AJ24+'Din 15'!AJ24+'Din 16'!AJ24+'Din 17'!AJ24+'Din 18'!AJ24+'Din 19'!AJ24+'Din 20'!AJ24+'Din 21'!AJ24+'Din 22'!AJ24+'Din 23'!AJ24+'Din 24'!AJ24+'Din 25'!AJ24+'Din 26'!AJ24+'Din 27'!AJ24+'Din 28'!AJ24+'Din 29'!AJ24+'Din 30'!AJ24+'Din 31'!AJ24+'Din 32'!AJ24+'Din 33'!AJ24+'Din 34'!AJ24+'Din 35'!AJ24+'Din 36'!AJ24+'Din 37'!AJ24+'Din 38'!AJ24+'Din 39'!AJ24+'Din 40'!AJ24+'Din 41'!AJ24+'Din 42'!AJ24+'Din 43'!AJ24+'Din 44'!AJ24+'Din 45'!AJ24+'Din 46'!AJ24+'Din 47'!AJ24+'Din 48'!AJ24+'Din 49'!AJ24+'Din 50'!AJ24</f>
        <v>0</v>
      </c>
    </row>
    <row r="25" spans="4:6">
      <c r="D25" s="123"/>
      <c r="E25" s="18" t="s">
        <v>77</v>
      </c>
      <c r="F25" s="96">
        <f>'Din 1'!AJ25+'Din 2'!AJ25+'Din 3'!AJ25+'Din 4'!AJ25+'Din 5'!AJ25+'Din 6'!AJ25+'Din 7'!AJ25+'Din 8'!AJ25+'Din 9'!AJ25+'Din 10'!AJ25+'Din 11'!AJ25+'Din 12'!AJ25+'Din 13'!AJ25+'Din 14'!AJ25+'Din 15'!AJ25+'Din 16'!AJ25+'Din 17'!AJ25+'Din 18'!AJ25+'Din 19'!AJ25+'Din 20'!AJ25+'Din 21'!AJ25+'Din 22'!AJ25+'Din 23'!AJ25+'Din 24'!AJ25+'Din 25'!AJ25+'Din 26'!AJ25+'Din 27'!AJ25+'Din 28'!AJ25+'Din 29'!AJ25+'Din 30'!AJ25+'Din 31'!AJ25+'Din 32'!AJ25+'Din 33'!AJ25+'Din 34'!AJ25+'Din 35'!AJ25+'Din 36'!AJ25+'Din 37'!AJ25+'Din 38'!AJ25+'Din 39'!AJ25+'Din 40'!AJ25+'Din 41'!AJ25+'Din 42'!AJ25+'Din 43'!AJ25+'Din 44'!AJ25+'Din 45'!AJ25+'Din 46'!AJ25+'Din 47'!AJ25+'Din 48'!AJ25+'Din 49'!AJ25+'Din 50'!AJ25</f>
        <v>0</v>
      </c>
    </row>
    <row r="26" spans="4:6">
      <c r="D26" s="123"/>
      <c r="E26" s="18" t="s">
        <v>79</v>
      </c>
      <c r="F26" s="96">
        <f>'Din 1'!AJ26+'Din 2'!AJ26+'Din 3'!AJ26+'Din 4'!AJ26+'Din 5'!AJ26+'Din 6'!AJ26+'Din 7'!AJ26+'Din 8'!AJ26+'Din 9'!AJ26+'Din 10'!AJ26+'Din 11'!AJ26+'Din 12'!AJ26+'Din 13'!AJ26+'Din 14'!AJ26+'Din 15'!AJ26+'Din 16'!AJ26+'Din 17'!AJ26+'Din 18'!AJ26+'Din 19'!AJ26+'Din 20'!AJ26+'Din 21'!AJ26+'Din 22'!AJ26+'Din 23'!AJ26+'Din 24'!AJ26+'Din 25'!AJ26+'Din 26'!AJ26+'Din 27'!AJ26+'Din 28'!AJ26+'Din 29'!AJ26+'Din 30'!AJ26+'Din 31'!AJ26+'Din 32'!AJ26+'Din 33'!AJ26+'Din 34'!AJ26+'Din 35'!AJ26+'Din 36'!AJ26+'Din 37'!AJ26+'Din 38'!AJ26+'Din 39'!AJ26+'Din 40'!AJ26+'Din 41'!AJ26+'Din 42'!AJ26+'Din 43'!AJ26+'Din 44'!AJ26+'Din 45'!AJ26+'Din 46'!AJ26+'Din 47'!AJ26+'Din 48'!AJ26+'Din 49'!AJ26+'Din 50'!AJ26</f>
        <v>0</v>
      </c>
    </row>
    <row r="27" spans="4:6">
      <c r="D27" s="123"/>
      <c r="E27" s="18" t="s">
        <v>81</v>
      </c>
      <c r="F27" s="96">
        <f>'Din 1'!AJ27+'Din 2'!AJ27+'Din 3'!AJ27+'Din 4'!AJ27+'Din 5'!AJ27+'Din 6'!AJ27+'Din 7'!AJ27+'Din 8'!AJ27+'Din 9'!AJ27+'Din 10'!AJ27+'Din 11'!AJ27+'Din 12'!AJ27+'Din 13'!AJ27+'Din 14'!AJ27+'Din 15'!AJ27+'Din 16'!AJ27+'Din 17'!AJ27+'Din 18'!AJ27+'Din 19'!AJ27+'Din 20'!AJ27+'Din 21'!AJ27+'Din 22'!AJ27+'Din 23'!AJ27+'Din 24'!AJ27+'Din 25'!AJ27+'Din 26'!AJ27+'Din 27'!AJ27+'Din 28'!AJ27+'Din 29'!AJ27+'Din 30'!AJ27+'Din 31'!AJ27+'Din 32'!AJ27+'Din 33'!AJ27+'Din 34'!AJ27+'Din 35'!AJ27+'Din 36'!AJ27+'Din 37'!AJ27+'Din 38'!AJ27+'Din 39'!AJ27+'Din 40'!AJ27+'Din 41'!AJ27+'Din 42'!AJ27+'Din 43'!AJ27+'Din 44'!AJ27+'Din 45'!AJ27+'Din 46'!AJ27+'Din 47'!AJ27+'Din 48'!AJ27+'Din 49'!AJ27+'Din 50'!AJ27</f>
        <v>0</v>
      </c>
    </row>
    <row r="28" spans="4:6">
      <c r="D28" s="123"/>
      <c r="E28" s="18" t="s">
        <v>82</v>
      </c>
      <c r="F28" s="96">
        <f>'Din 1'!AJ28+'Din 2'!AJ28+'Din 3'!AJ28+'Din 4'!AJ28+'Din 5'!AJ28+'Din 6'!AJ28+'Din 7'!AJ28+'Din 8'!AJ28+'Din 9'!AJ28+'Din 10'!AJ28+'Din 11'!AJ28+'Din 12'!AJ28+'Din 13'!AJ28+'Din 14'!AJ28+'Din 15'!AJ28+'Din 16'!AJ28+'Din 17'!AJ28+'Din 18'!AJ28+'Din 19'!AJ28+'Din 20'!AJ28+'Din 21'!AJ28+'Din 22'!AJ28+'Din 23'!AJ28+'Din 24'!AJ28+'Din 25'!AJ28+'Din 26'!AJ28+'Din 27'!AJ28+'Din 28'!AJ28+'Din 29'!AJ28+'Din 30'!AJ28+'Din 31'!AJ28+'Din 32'!AJ28+'Din 33'!AJ28+'Din 34'!AJ28+'Din 35'!AJ28+'Din 36'!AJ28+'Din 37'!AJ28+'Din 38'!AJ28+'Din 39'!AJ28+'Din 40'!AJ28+'Din 41'!AJ28+'Din 42'!AJ28+'Din 43'!AJ28+'Din 44'!AJ28+'Din 45'!AJ28+'Din 46'!AJ28+'Din 47'!AJ28+'Din 48'!AJ28+'Din 49'!AJ28+'Din 50'!AJ28</f>
        <v>0</v>
      </c>
    </row>
    <row r="29" spans="4:6">
      <c r="D29" s="123"/>
      <c r="E29" s="18" t="s">
        <v>83</v>
      </c>
      <c r="F29" s="96">
        <f>'Din 1'!AJ29+'Din 2'!AJ29+'Din 3'!AJ29+'Din 4'!AJ29+'Din 5'!AJ29+'Din 6'!AJ29+'Din 7'!AJ29+'Din 8'!AJ29+'Din 9'!AJ29+'Din 10'!AJ29+'Din 11'!AJ29+'Din 12'!AJ29+'Din 13'!AJ29+'Din 14'!AJ29+'Din 15'!AJ29+'Din 16'!AJ29+'Din 17'!AJ29+'Din 18'!AJ29+'Din 19'!AJ29+'Din 20'!AJ29+'Din 21'!AJ29+'Din 22'!AJ29+'Din 23'!AJ29+'Din 24'!AJ29+'Din 25'!AJ29+'Din 26'!AJ29+'Din 27'!AJ29+'Din 28'!AJ29+'Din 29'!AJ29+'Din 30'!AJ29+'Din 31'!AJ29+'Din 32'!AJ29+'Din 33'!AJ29+'Din 34'!AJ29+'Din 35'!AJ29+'Din 36'!AJ29+'Din 37'!AJ29+'Din 38'!AJ29+'Din 39'!AJ29+'Din 40'!AJ29+'Din 41'!AJ29+'Din 42'!AJ29+'Din 43'!AJ29+'Din 44'!AJ29+'Din 45'!AJ29+'Din 46'!AJ29+'Din 47'!AJ29+'Din 48'!AJ29+'Din 49'!AJ29+'Din 50'!AJ29</f>
        <v>0</v>
      </c>
    </row>
    <row r="30" spans="4:6">
      <c r="D30" s="123"/>
      <c r="E30" s="18" t="s">
        <v>85</v>
      </c>
      <c r="F30" s="96">
        <f>'Din 1'!AJ30+'Din 2'!AJ30+'Din 3'!AJ30+'Din 4'!AJ30+'Din 5'!AJ30+'Din 6'!AJ30+'Din 7'!AJ30+'Din 8'!AJ30+'Din 9'!AJ30+'Din 10'!AJ30+'Din 11'!AJ30+'Din 12'!AJ30+'Din 13'!AJ30+'Din 14'!AJ30+'Din 15'!AJ30+'Din 16'!AJ30+'Din 17'!AJ30+'Din 18'!AJ30+'Din 19'!AJ30+'Din 20'!AJ30+'Din 21'!AJ30+'Din 22'!AJ30+'Din 23'!AJ30+'Din 24'!AJ30+'Din 25'!AJ30+'Din 26'!AJ30+'Din 27'!AJ30+'Din 28'!AJ30+'Din 29'!AJ30+'Din 30'!AJ30+'Din 31'!AJ30+'Din 32'!AJ30+'Din 33'!AJ30+'Din 34'!AJ30+'Din 35'!AJ30+'Din 36'!AJ30+'Din 37'!AJ30+'Din 38'!AJ30+'Din 39'!AJ30+'Din 40'!AJ30+'Din 41'!AJ30+'Din 42'!AJ30+'Din 43'!AJ30+'Din 44'!AJ30+'Din 45'!AJ30+'Din 46'!AJ30+'Din 47'!AJ30+'Din 48'!AJ30+'Din 49'!AJ30+'Din 50'!AJ30</f>
        <v>0</v>
      </c>
    </row>
    <row r="31" spans="4:6">
      <c r="D31" s="123"/>
      <c r="E31" s="18" t="s">
        <v>87</v>
      </c>
      <c r="F31" s="96">
        <f>'Din 1'!AJ31+'Din 2'!AJ31+'Din 3'!AJ31+'Din 4'!AJ31+'Din 5'!AJ31+'Din 6'!AJ31+'Din 7'!AJ31+'Din 8'!AJ31+'Din 9'!AJ31+'Din 10'!AJ31+'Din 11'!AJ31+'Din 12'!AJ31+'Din 13'!AJ31+'Din 14'!AJ31+'Din 15'!AJ31+'Din 16'!AJ31+'Din 17'!AJ31+'Din 18'!AJ31+'Din 19'!AJ31+'Din 20'!AJ31+'Din 21'!AJ31+'Din 22'!AJ31+'Din 23'!AJ31+'Din 24'!AJ31+'Din 25'!AJ31+'Din 26'!AJ31+'Din 27'!AJ31+'Din 28'!AJ31+'Din 29'!AJ31+'Din 30'!AJ31+'Din 31'!AJ31+'Din 32'!AJ31+'Din 33'!AJ31+'Din 34'!AJ31+'Din 35'!AJ31+'Din 36'!AJ31+'Din 37'!AJ31+'Din 38'!AJ31+'Din 39'!AJ31+'Din 40'!AJ31+'Din 41'!AJ31+'Din 42'!AJ31+'Din 43'!AJ31+'Din 44'!AJ31+'Din 45'!AJ31+'Din 46'!AJ31+'Din 47'!AJ31+'Din 48'!AJ31+'Din 49'!AJ31+'Din 50'!AJ31</f>
        <v>0</v>
      </c>
    </row>
    <row r="32" spans="4:6">
      <c r="D32" s="123"/>
      <c r="E32" s="18" t="s">
        <v>88</v>
      </c>
      <c r="F32" s="96">
        <f>'Din 1'!AJ32+'Din 2'!AJ32+'Din 3'!AJ32+'Din 4'!AJ32+'Din 5'!AJ32+'Din 6'!AJ32+'Din 7'!AJ32+'Din 8'!AJ32+'Din 9'!AJ32+'Din 10'!AJ32+'Din 11'!AJ32+'Din 12'!AJ32+'Din 13'!AJ32+'Din 14'!AJ32+'Din 15'!AJ32+'Din 16'!AJ32+'Din 17'!AJ32+'Din 18'!AJ32+'Din 19'!AJ32+'Din 20'!AJ32+'Din 21'!AJ32+'Din 22'!AJ32+'Din 23'!AJ32+'Din 24'!AJ32+'Din 25'!AJ32+'Din 26'!AJ32+'Din 27'!AJ32+'Din 28'!AJ32+'Din 29'!AJ32+'Din 30'!AJ32+'Din 31'!AJ32+'Din 32'!AJ32+'Din 33'!AJ32+'Din 34'!AJ32+'Din 35'!AJ32+'Din 36'!AJ32+'Din 37'!AJ32+'Din 38'!AJ32+'Din 39'!AJ32+'Din 40'!AJ32+'Din 41'!AJ32+'Din 42'!AJ32+'Din 43'!AJ32+'Din 44'!AJ32+'Din 45'!AJ32+'Din 46'!AJ32+'Din 47'!AJ32+'Din 48'!AJ32+'Din 49'!AJ32+'Din 50'!AJ32</f>
        <v>0</v>
      </c>
    </row>
    <row r="33" spans="4:6">
      <c r="D33" s="123"/>
      <c r="E33" s="18" t="s">
        <v>90</v>
      </c>
      <c r="F33" s="96">
        <f>'Din 1'!AJ33+'Din 2'!AJ33+'Din 3'!AJ33+'Din 4'!AJ33+'Din 5'!AJ33+'Din 6'!AJ33+'Din 7'!AJ33+'Din 8'!AJ33+'Din 9'!AJ33+'Din 10'!AJ33+'Din 11'!AJ33+'Din 12'!AJ33+'Din 13'!AJ33+'Din 14'!AJ33+'Din 15'!AJ33+'Din 16'!AJ33+'Din 17'!AJ33+'Din 18'!AJ33+'Din 19'!AJ33+'Din 20'!AJ33+'Din 21'!AJ33+'Din 22'!AJ33+'Din 23'!AJ33+'Din 24'!AJ33+'Din 25'!AJ33+'Din 26'!AJ33+'Din 27'!AJ33+'Din 28'!AJ33+'Din 29'!AJ33+'Din 30'!AJ33+'Din 31'!AJ33+'Din 32'!AJ33+'Din 33'!AJ33+'Din 34'!AJ33+'Din 35'!AJ33+'Din 36'!AJ33+'Din 37'!AJ33+'Din 38'!AJ33+'Din 39'!AJ33+'Din 40'!AJ33+'Din 41'!AJ33+'Din 42'!AJ33+'Din 43'!AJ33+'Din 44'!AJ33+'Din 45'!AJ33+'Din 46'!AJ33+'Din 47'!AJ33+'Din 48'!AJ33+'Din 49'!AJ33+'Din 50'!AJ33</f>
        <v>0</v>
      </c>
    </row>
    <row r="34" spans="4:6">
      <c r="D34" s="123"/>
      <c r="E34" s="18" t="s">
        <v>118</v>
      </c>
      <c r="F34" s="96">
        <f>'Din 1'!AJ34+'Din 2'!AJ34+'Din 3'!AJ34+'Din 4'!AJ34+'Din 5'!AJ34+'Din 6'!AJ34+'Din 7'!AJ34+'Din 8'!AJ34+'Din 9'!AJ34+'Din 10'!AJ34+'Din 11'!AJ34+'Din 12'!AJ34+'Din 13'!AJ34+'Din 14'!AJ34+'Din 15'!AJ34+'Din 16'!AJ34+'Din 17'!AJ34+'Din 18'!AJ34+'Din 19'!AJ34+'Din 20'!AJ34+'Din 21'!AJ34+'Din 22'!AJ34+'Din 23'!AJ34+'Din 24'!AJ34+'Din 25'!AJ34+'Din 26'!AJ34+'Din 27'!AJ34+'Din 28'!AJ34+'Din 29'!AJ34+'Din 30'!AJ34+'Din 31'!AJ34+'Din 32'!AJ34+'Din 33'!AJ34+'Din 34'!AJ34+'Din 35'!AJ34+'Din 36'!AJ34+'Din 37'!AJ34+'Din 38'!AJ34+'Din 39'!AJ34+'Din 40'!AJ34+'Din 41'!AJ34+'Din 42'!AJ34+'Din 43'!AJ34+'Din 44'!AJ34+'Din 45'!AJ34+'Din 46'!AJ34+'Din 47'!AJ34+'Din 48'!AJ34+'Din 49'!AJ34+'Din 50'!AJ34</f>
        <v>0</v>
      </c>
    </row>
    <row r="35" spans="4:6">
      <c r="D35" s="123"/>
      <c r="E35" s="18" t="s">
        <v>93</v>
      </c>
      <c r="F35" s="96">
        <f>'Din 1'!AJ35+'Din 2'!AJ35+'Din 3'!AJ35+'Din 4'!AJ35+'Din 5'!AJ35+'Din 6'!AJ35+'Din 7'!AJ35+'Din 8'!AJ35+'Din 9'!AJ35+'Din 10'!AJ35+'Din 11'!AJ35+'Din 12'!AJ35+'Din 13'!AJ35+'Din 14'!AJ35+'Din 15'!AJ35+'Din 16'!AJ35+'Din 17'!AJ35+'Din 18'!AJ35+'Din 19'!AJ35+'Din 20'!AJ35+'Din 21'!AJ35+'Din 22'!AJ35+'Din 23'!AJ35+'Din 24'!AJ35+'Din 25'!AJ35+'Din 26'!AJ35+'Din 27'!AJ35+'Din 28'!AJ35+'Din 29'!AJ35+'Din 30'!AJ35+'Din 31'!AJ35+'Din 32'!AJ35+'Din 33'!AJ35+'Din 34'!AJ35+'Din 35'!AJ35+'Din 36'!AJ35+'Din 37'!AJ35+'Din 38'!AJ35+'Din 39'!AJ35+'Din 40'!AJ35+'Din 41'!AJ35+'Din 42'!AJ35+'Din 43'!AJ35+'Din 44'!AJ35+'Din 45'!AJ35+'Din 46'!AJ35+'Din 47'!AJ35+'Din 48'!AJ35+'Din 49'!AJ35+'Din 50'!AJ35</f>
        <v>0</v>
      </c>
    </row>
    <row r="36" spans="4:6">
      <c r="D36" s="123"/>
      <c r="E36" s="18" t="s">
        <v>95</v>
      </c>
      <c r="F36" s="96">
        <f>'Din 1'!AJ36+'Din 2'!AJ36+'Din 3'!AJ36+'Din 4'!AJ36+'Din 5'!AJ36+'Din 6'!AJ36+'Din 7'!AJ36+'Din 8'!AJ36+'Din 9'!AJ36+'Din 10'!AJ36+'Din 11'!AJ36+'Din 12'!AJ36+'Din 13'!AJ36+'Din 14'!AJ36+'Din 15'!AJ36+'Din 16'!AJ36+'Din 17'!AJ36+'Din 18'!AJ36+'Din 19'!AJ36+'Din 20'!AJ36+'Din 21'!AJ36+'Din 22'!AJ36+'Din 23'!AJ36+'Din 24'!AJ36+'Din 25'!AJ36+'Din 26'!AJ36+'Din 27'!AJ36+'Din 28'!AJ36+'Din 29'!AJ36+'Din 30'!AJ36+'Din 31'!AJ36+'Din 32'!AJ36+'Din 33'!AJ36+'Din 34'!AJ36+'Din 35'!AJ36+'Din 36'!AJ36+'Din 37'!AJ36+'Din 38'!AJ36+'Din 39'!AJ36+'Din 40'!AJ36+'Din 41'!AJ36+'Din 42'!AJ36+'Din 43'!AJ36+'Din 44'!AJ36+'Din 45'!AJ36+'Din 46'!AJ36+'Din 47'!AJ36+'Din 48'!AJ36+'Din 49'!AJ36+'Din 50'!AJ36</f>
        <v>0</v>
      </c>
    </row>
    <row r="37" spans="4:6">
      <c r="D37" s="123"/>
      <c r="E37" s="18" t="s">
        <v>97</v>
      </c>
      <c r="F37" s="96">
        <f>'Din 1'!AJ37+'Din 2'!AJ37+'Din 3'!AJ37+'Din 4'!AJ37+'Din 5'!AJ37+'Din 6'!AJ37+'Din 7'!AJ37+'Din 8'!AJ37+'Din 9'!AJ37+'Din 10'!AJ37+'Din 11'!AJ37+'Din 12'!AJ37+'Din 13'!AJ37+'Din 14'!AJ37+'Din 15'!AJ37+'Din 16'!AJ37+'Din 17'!AJ37+'Din 18'!AJ37+'Din 19'!AJ37+'Din 20'!AJ37+'Din 21'!AJ37+'Din 22'!AJ37+'Din 23'!AJ37+'Din 24'!AJ37+'Din 25'!AJ37+'Din 26'!AJ37+'Din 27'!AJ37+'Din 28'!AJ37+'Din 29'!AJ37+'Din 30'!AJ37+'Din 31'!AJ37+'Din 32'!AJ37+'Din 33'!AJ37+'Din 34'!AJ37+'Din 35'!AJ37+'Din 36'!AJ37+'Din 37'!AJ37+'Din 38'!AJ37+'Din 39'!AJ37+'Din 40'!AJ37+'Din 41'!AJ37+'Din 42'!AJ37+'Din 43'!AJ37+'Din 44'!AJ37+'Din 45'!AJ37+'Din 46'!AJ37+'Din 47'!AJ37+'Din 48'!AJ37+'Din 49'!AJ37+'Din 50'!AJ37</f>
        <v>0</v>
      </c>
    </row>
    <row r="38" spans="4:6">
      <c r="D38" s="123"/>
      <c r="E38" s="18" t="s">
        <v>99</v>
      </c>
      <c r="F38" s="96">
        <f>'Din 1'!AJ38+'Din 2'!AJ38+'Din 3'!AJ38+'Din 4'!AJ38+'Din 5'!AJ38+'Din 6'!AJ38+'Din 7'!AJ38+'Din 8'!AJ38+'Din 9'!AJ38+'Din 10'!AJ38+'Din 11'!AJ38+'Din 12'!AJ38+'Din 13'!AJ38+'Din 14'!AJ38+'Din 15'!AJ38+'Din 16'!AJ38+'Din 17'!AJ38+'Din 18'!AJ38+'Din 19'!AJ38+'Din 20'!AJ38+'Din 21'!AJ38+'Din 22'!AJ38+'Din 23'!AJ38+'Din 24'!AJ38+'Din 25'!AJ38+'Din 26'!AJ38+'Din 27'!AJ38+'Din 28'!AJ38+'Din 29'!AJ38+'Din 30'!AJ38+'Din 31'!AJ38+'Din 32'!AJ38+'Din 33'!AJ38+'Din 34'!AJ38+'Din 35'!AJ38+'Din 36'!AJ38+'Din 37'!AJ38+'Din 38'!AJ38+'Din 39'!AJ38+'Din 40'!AJ38+'Din 41'!AJ38+'Din 42'!AJ38+'Din 43'!AJ38+'Din 44'!AJ38+'Din 45'!AJ38+'Din 46'!AJ38+'Din 47'!AJ38+'Din 48'!AJ38+'Din 49'!AJ38+'Din 50'!AJ38</f>
        <v>0</v>
      </c>
    </row>
    <row r="39" spans="4:6">
      <c r="D39" s="124" t="s">
        <v>24</v>
      </c>
      <c r="E39" s="8" t="s">
        <v>26</v>
      </c>
      <c r="F39" s="95">
        <f>'Din 1'!AJ39+'Din 2'!AJ39+'Din 3'!AJ39+'Din 4'!AJ39+'Din 5'!AJ39+'Din 6'!AJ39+'Din 7'!AJ39+'Din 8'!AJ39+'Din 9'!AJ39+'Din 10'!AJ39+'Din 11'!AJ39+'Din 12'!AJ39+'Din 13'!AJ39+'Din 14'!AJ39+'Din 15'!AJ39+'Din 16'!AJ39+'Din 17'!AJ39+'Din 18'!AJ39+'Din 19'!AJ39+'Din 20'!AJ39+'Din 21'!AJ39+'Din 22'!AJ39+'Din 23'!AJ39+'Din 24'!AJ39+'Din 25'!AJ39+'Din 26'!AJ39+'Din 27'!AJ39+'Din 28'!AJ39+'Din 29'!AJ39+'Din 30'!AJ39+'Din 31'!AJ39+'Din 32'!AJ39+'Din 33'!AJ39+'Din 34'!AJ39+'Din 35'!AJ39+'Din 36'!AJ39+'Din 37'!AJ39+'Din 38'!AJ39+'Din 39'!AJ39+'Din 40'!AJ39+'Din 41'!AJ39+'Din 42'!AJ39+'Din 43'!AJ39+'Din 44'!AJ39+'Din 45'!AJ39+'Din 46'!AJ39+'Din 47'!AJ39+'Din 48'!AJ39+'Din 49'!AJ39+'Din 50'!AJ39</f>
        <v>0</v>
      </c>
    </row>
    <row r="40" spans="4:6">
      <c r="D40" s="124"/>
      <c r="E40" s="8" t="s">
        <v>28</v>
      </c>
      <c r="F40" s="95">
        <f>'Din 1'!AJ40+'Din 2'!AJ40+'Din 3'!AJ40+'Din 4'!AJ40+'Din 5'!AJ40+'Din 6'!AJ40+'Din 7'!AJ40+'Din 8'!AJ40+'Din 9'!AJ40+'Din 10'!AJ40+'Din 11'!AJ40+'Din 12'!AJ40+'Din 13'!AJ40+'Din 14'!AJ40+'Din 15'!AJ40+'Din 16'!AJ40+'Din 17'!AJ40+'Din 18'!AJ40+'Din 19'!AJ40+'Din 20'!AJ40+'Din 21'!AJ40+'Din 22'!AJ40+'Din 23'!AJ40+'Din 24'!AJ40+'Din 25'!AJ40+'Din 26'!AJ40+'Din 27'!AJ40+'Din 28'!AJ40+'Din 29'!AJ40+'Din 30'!AJ40+'Din 31'!AJ40+'Din 32'!AJ40+'Din 33'!AJ40+'Din 34'!AJ40+'Din 35'!AJ40+'Din 36'!AJ40+'Din 37'!AJ40+'Din 38'!AJ40+'Din 39'!AJ40+'Din 40'!AJ40+'Din 41'!AJ40+'Din 42'!AJ40+'Din 43'!AJ40+'Din 44'!AJ40+'Din 45'!AJ40+'Din 46'!AJ40+'Din 47'!AJ40+'Din 48'!AJ40+'Din 49'!AJ40+'Din 50'!AJ40</f>
        <v>0</v>
      </c>
    </row>
    <row r="41" spans="4:6">
      <c r="D41" s="124"/>
      <c r="E41" s="8" t="s">
        <v>30</v>
      </c>
      <c r="F41" s="95">
        <f>'Din 1'!AJ41+'Din 2'!AJ41+'Din 3'!AJ41+'Din 4'!AJ41+'Din 5'!AJ41+'Din 6'!AJ41+'Din 7'!AJ41+'Din 8'!AJ41+'Din 9'!AJ41+'Din 10'!AJ41+'Din 11'!AJ41+'Din 12'!AJ41+'Din 13'!AJ41+'Din 14'!AJ41+'Din 15'!AJ41+'Din 16'!AJ41+'Din 17'!AJ41+'Din 18'!AJ41+'Din 19'!AJ41+'Din 20'!AJ41+'Din 21'!AJ41+'Din 22'!AJ41+'Din 23'!AJ41+'Din 24'!AJ41+'Din 25'!AJ41+'Din 26'!AJ41+'Din 27'!AJ41+'Din 28'!AJ41+'Din 29'!AJ41+'Din 30'!AJ41+'Din 31'!AJ41+'Din 32'!AJ41+'Din 33'!AJ41+'Din 34'!AJ41+'Din 35'!AJ41+'Din 36'!AJ41+'Din 37'!AJ41+'Din 38'!AJ41+'Din 39'!AJ41+'Din 40'!AJ41+'Din 41'!AJ41+'Din 42'!AJ41+'Din 43'!AJ41+'Din 44'!AJ41+'Din 45'!AJ41+'Din 46'!AJ41+'Din 47'!AJ41+'Din 48'!AJ41+'Din 49'!AJ41+'Din 50'!AJ41</f>
        <v>0</v>
      </c>
    </row>
    <row r="42" spans="4:6">
      <c r="D42" s="124"/>
      <c r="E42" s="8" t="s">
        <v>32</v>
      </c>
      <c r="F42" s="95">
        <f>'Din 1'!AJ42+'Din 2'!AJ42+'Din 3'!AJ42+'Din 4'!AJ42+'Din 5'!AJ42+'Din 6'!AJ42+'Din 7'!AJ42+'Din 8'!AJ42+'Din 9'!AJ42+'Din 10'!AJ42+'Din 11'!AJ42+'Din 12'!AJ42+'Din 13'!AJ42+'Din 14'!AJ42+'Din 15'!AJ42+'Din 16'!AJ42+'Din 17'!AJ42+'Din 18'!AJ42+'Din 19'!AJ42+'Din 20'!AJ42+'Din 21'!AJ42+'Din 22'!AJ42+'Din 23'!AJ42+'Din 24'!AJ42+'Din 25'!AJ42+'Din 26'!AJ42+'Din 27'!AJ42+'Din 28'!AJ42+'Din 29'!AJ42+'Din 30'!AJ42+'Din 31'!AJ42+'Din 32'!AJ42+'Din 33'!AJ42+'Din 34'!AJ42+'Din 35'!AJ42+'Din 36'!AJ42+'Din 37'!AJ42+'Din 38'!AJ42+'Din 39'!AJ42+'Din 40'!AJ42+'Din 41'!AJ42+'Din 42'!AJ42+'Din 43'!AJ42+'Din 44'!AJ42+'Din 45'!AJ42+'Din 46'!AJ42+'Din 47'!AJ42+'Din 48'!AJ42+'Din 49'!AJ42+'Din 50'!AJ42</f>
        <v>0</v>
      </c>
    </row>
    <row r="43" spans="4:6">
      <c r="D43" s="124"/>
      <c r="E43" s="8" t="s">
        <v>37</v>
      </c>
      <c r="F43" s="95">
        <f>'Din 1'!AJ43+'Din 2'!AJ43+'Din 3'!AJ43+'Din 4'!AJ43+'Din 5'!AJ43+'Din 6'!AJ43+'Din 7'!AJ43+'Din 8'!AJ43+'Din 9'!AJ43+'Din 10'!AJ43+'Din 11'!AJ43+'Din 12'!AJ43+'Din 13'!AJ43+'Din 14'!AJ43+'Din 15'!AJ43+'Din 16'!AJ43+'Din 17'!AJ43+'Din 18'!AJ43+'Din 19'!AJ43+'Din 20'!AJ43+'Din 21'!AJ43+'Din 22'!AJ43+'Din 23'!AJ43+'Din 24'!AJ43+'Din 25'!AJ43+'Din 26'!AJ43+'Din 27'!AJ43+'Din 28'!AJ43+'Din 29'!AJ43+'Din 30'!AJ43+'Din 31'!AJ43+'Din 32'!AJ43+'Din 33'!AJ43+'Din 34'!AJ43+'Din 35'!AJ43+'Din 36'!AJ43+'Din 37'!AJ43+'Din 38'!AJ43+'Din 39'!AJ43+'Din 40'!AJ43+'Din 41'!AJ43+'Din 42'!AJ43+'Din 43'!AJ43+'Din 44'!AJ43+'Din 45'!AJ43+'Din 46'!AJ43+'Din 47'!AJ43+'Din 48'!AJ43+'Din 49'!AJ43+'Din 50'!AJ43</f>
        <v>0</v>
      </c>
    </row>
    <row r="44" spans="4:6">
      <c r="D44" s="124"/>
      <c r="E44" s="8" t="s">
        <v>39</v>
      </c>
      <c r="F44" s="95">
        <f>'Din 1'!AJ44+'Din 2'!AJ44+'Din 3'!AJ44+'Din 4'!AJ44+'Din 5'!AJ44+'Din 6'!AJ44+'Din 7'!AJ44+'Din 8'!AJ44+'Din 9'!AJ44+'Din 10'!AJ44+'Din 11'!AJ44+'Din 12'!AJ44+'Din 13'!AJ44+'Din 14'!AJ44+'Din 15'!AJ44+'Din 16'!AJ44+'Din 17'!AJ44+'Din 18'!AJ44+'Din 19'!AJ44+'Din 20'!AJ44+'Din 21'!AJ44+'Din 22'!AJ44+'Din 23'!AJ44+'Din 24'!AJ44+'Din 25'!AJ44+'Din 26'!AJ44+'Din 27'!AJ44+'Din 28'!AJ44+'Din 29'!AJ44+'Din 30'!AJ44+'Din 31'!AJ44+'Din 32'!AJ44+'Din 33'!AJ44+'Din 34'!AJ44+'Din 35'!AJ44+'Din 36'!AJ44+'Din 37'!AJ44+'Din 38'!AJ44+'Din 39'!AJ44+'Din 40'!AJ44+'Din 41'!AJ44+'Din 42'!AJ44+'Din 43'!AJ44+'Din 44'!AJ44+'Din 45'!AJ44+'Din 46'!AJ44+'Din 47'!AJ44+'Din 48'!AJ44+'Din 49'!AJ44+'Din 50'!AJ44</f>
        <v>0</v>
      </c>
    </row>
    <row r="45" spans="4:6">
      <c r="D45" s="124"/>
      <c r="E45" s="8" t="s">
        <v>41</v>
      </c>
      <c r="F45" s="95">
        <f>'Din 1'!AJ45+'Din 2'!AJ45+'Din 3'!AJ45+'Din 4'!AJ45+'Din 5'!AJ45+'Din 6'!AJ45+'Din 7'!AJ45+'Din 8'!AJ45+'Din 9'!AJ45+'Din 10'!AJ45+'Din 11'!AJ45+'Din 12'!AJ45+'Din 13'!AJ45+'Din 14'!AJ45+'Din 15'!AJ45+'Din 16'!AJ45+'Din 17'!AJ45+'Din 18'!AJ45+'Din 19'!AJ45+'Din 20'!AJ45+'Din 21'!AJ45+'Din 22'!AJ45+'Din 23'!AJ45+'Din 24'!AJ45+'Din 25'!AJ45+'Din 26'!AJ45+'Din 27'!AJ45+'Din 28'!AJ45+'Din 29'!AJ45+'Din 30'!AJ45+'Din 31'!AJ45+'Din 32'!AJ45+'Din 33'!AJ45+'Din 34'!AJ45+'Din 35'!AJ45+'Din 36'!AJ45+'Din 37'!AJ45+'Din 38'!AJ45+'Din 39'!AJ45+'Din 40'!AJ45+'Din 41'!AJ45+'Din 42'!AJ45+'Din 43'!AJ45+'Din 44'!AJ45+'Din 45'!AJ45+'Din 46'!AJ45+'Din 47'!AJ45+'Din 48'!AJ45+'Din 49'!AJ45+'Din 50'!AJ45</f>
        <v>0</v>
      </c>
    </row>
    <row r="46" spans="4:6">
      <c r="D46" s="124"/>
      <c r="E46" s="8" t="s">
        <v>43</v>
      </c>
      <c r="F46" s="95">
        <f>'Din 1'!AJ46+'Din 2'!AJ46+'Din 3'!AJ46+'Din 4'!AJ46+'Din 5'!AJ46+'Din 6'!AJ46+'Din 7'!AJ46+'Din 8'!AJ46+'Din 9'!AJ46+'Din 10'!AJ46+'Din 11'!AJ46+'Din 12'!AJ46+'Din 13'!AJ46+'Din 14'!AJ46+'Din 15'!AJ46+'Din 16'!AJ46+'Din 17'!AJ46+'Din 18'!AJ46+'Din 19'!AJ46+'Din 20'!AJ46+'Din 21'!AJ46+'Din 22'!AJ46+'Din 23'!AJ46+'Din 24'!AJ46+'Din 25'!AJ46+'Din 26'!AJ46+'Din 27'!AJ46+'Din 28'!AJ46+'Din 29'!AJ46+'Din 30'!AJ46+'Din 31'!AJ46+'Din 32'!AJ46+'Din 33'!AJ46+'Din 34'!AJ46+'Din 35'!AJ46+'Din 36'!AJ46+'Din 37'!AJ46+'Din 38'!AJ46+'Din 39'!AJ46+'Din 40'!AJ46+'Din 41'!AJ46+'Din 42'!AJ46+'Din 43'!AJ46+'Din 44'!AJ46+'Din 45'!AJ46+'Din 46'!AJ46+'Din 47'!AJ46+'Din 48'!AJ46+'Din 49'!AJ46+'Din 50'!AJ46</f>
        <v>0</v>
      </c>
    </row>
    <row r="47" spans="4:6">
      <c r="D47" s="124"/>
      <c r="E47" s="8" t="s">
        <v>45</v>
      </c>
      <c r="F47" s="95">
        <f>'Din 1'!AJ47+'Din 2'!AJ47+'Din 3'!AJ47+'Din 4'!AJ47+'Din 5'!AJ47+'Din 6'!AJ47+'Din 7'!AJ47+'Din 8'!AJ47+'Din 9'!AJ47+'Din 10'!AJ47+'Din 11'!AJ47+'Din 12'!AJ47+'Din 13'!AJ47+'Din 14'!AJ47+'Din 15'!AJ47+'Din 16'!AJ47+'Din 17'!AJ47+'Din 18'!AJ47+'Din 19'!AJ47+'Din 20'!AJ47+'Din 21'!AJ47+'Din 22'!AJ47+'Din 23'!AJ47+'Din 24'!AJ47+'Din 25'!AJ47+'Din 26'!AJ47+'Din 27'!AJ47+'Din 28'!AJ47+'Din 29'!AJ47+'Din 30'!AJ47+'Din 31'!AJ47+'Din 32'!AJ47+'Din 33'!AJ47+'Din 34'!AJ47+'Din 35'!AJ47+'Din 36'!AJ47+'Din 37'!AJ47+'Din 38'!AJ47+'Din 39'!AJ47+'Din 40'!AJ47+'Din 41'!AJ47+'Din 42'!AJ47+'Din 43'!AJ47+'Din 44'!AJ47+'Din 45'!AJ47+'Din 46'!AJ47+'Din 47'!AJ47+'Din 48'!AJ47+'Din 49'!AJ47+'Din 50'!AJ47</f>
        <v>0</v>
      </c>
    </row>
    <row r="48" spans="4:6">
      <c r="D48" s="124"/>
      <c r="E48" s="8" t="s">
        <v>47</v>
      </c>
      <c r="F48" s="95">
        <f>'Din 1'!AJ48+'Din 2'!AJ48+'Din 3'!AJ48+'Din 4'!AJ48+'Din 5'!AJ48+'Din 6'!AJ48+'Din 7'!AJ48+'Din 8'!AJ48+'Din 9'!AJ48+'Din 10'!AJ48+'Din 11'!AJ48+'Din 12'!AJ48+'Din 13'!AJ48+'Din 14'!AJ48+'Din 15'!AJ48+'Din 16'!AJ48+'Din 17'!AJ48+'Din 18'!AJ48+'Din 19'!AJ48+'Din 20'!AJ48+'Din 21'!AJ48+'Din 22'!AJ48+'Din 23'!AJ48+'Din 24'!AJ48+'Din 25'!AJ48+'Din 26'!AJ48+'Din 27'!AJ48+'Din 28'!AJ48+'Din 29'!AJ48+'Din 30'!AJ48+'Din 31'!AJ48+'Din 32'!AJ48+'Din 33'!AJ48+'Din 34'!AJ48+'Din 35'!AJ48+'Din 36'!AJ48+'Din 37'!AJ48+'Din 38'!AJ48+'Din 39'!AJ48+'Din 40'!AJ48+'Din 41'!AJ48+'Din 42'!AJ48+'Din 43'!AJ48+'Din 44'!AJ48+'Din 45'!AJ48+'Din 46'!AJ48+'Din 47'!AJ48+'Din 48'!AJ48+'Din 49'!AJ48+'Din 50'!AJ48</f>
        <v>0</v>
      </c>
    </row>
    <row r="49" spans="4:6">
      <c r="D49" s="124"/>
      <c r="E49" s="8" t="s">
        <v>49</v>
      </c>
      <c r="F49" s="95">
        <f>'Din 1'!AJ49+'Din 2'!AJ49+'Din 3'!AJ49+'Din 4'!AJ49+'Din 5'!AJ49+'Din 6'!AJ49+'Din 7'!AJ49+'Din 8'!AJ49+'Din 9'!AJ49+'Din 10'!AJ49+'Din 11'!AJ49+'Din 12'!AJ49+'Din 13'!AJ49+'Din 14'!AJ49+'Din 15'!AJ49+'Din 16'!AJ49+'Din 17'!AJ49+'Din 18'!AJ49+'Din 19'!AJ49+'Din 20'!AJ49+'Din 21'!AJ49+'Din 22'!AJ49+'Din 23'!AJ49+'Din 24'!AJ49+'Din 25'!AJ49+'Din 26'!AJ49+'Din 27'!AJ49+'Din 28'!AJ49+'Din 29'!AJ49+'Din 30'!AJ49+'Din 31'!AJ49+'Din 32'!AJ49+'Din 33'!AJ49+'Din 34'!AJ49+'Din 35'!AJ49+'Din 36'!AJ49+'Din 37'!AJ49+'Din 38'!AJ49+'Din 39'!AJ49+'Din 40'!AJ49+'Din 41'!AJ49+'Din 42'!AJ49+'Din 43'!AJ49+'Din 44'!AJ49+'Din 45'!AJ49+'Din 46'!AJ49+'Din 47'!AJ49+'Din 48'!AJ49+'Din 49'!AJ49+'Din 50'!AJ49</f>
        <v>0</v>
      </c>
    </row>
    <row r="50" spans="4:6">
      <c r="D50" s="124"/>
      <c r="E50" s="8" t="s">
        <v>52</v>
      </c>
      <c r="F50" s="95">
        <f>'Din 1'!AJ50+'Din 2'!AJ50+'Din 3'!AJ50+'Din 4'!AJ50+'Din 5'!AJ50+'Din 6'!AJ50+'Din 7'!AJ50+'Din 8'!AJ50+'Din 9'!AJ50+'Din 10'!AJ50+'Din 11'!AJ50+'Din 12'!AJ50+'Din 13'!AJ50+'Din 14'!AJ50+'Din 15'!AJ50+'Din 16'!AJ50+'Din 17'!AJ50+'Din 18'!AJ50+'Din 19'!AJ50+'Din 20'!AJ50+'Din 21'!AJ50+'Din 22'!AJ50+'Din 23'!AJ50+'Din 24'!AJ50+'Din 25'!AJ50+'Din 26'!AJ50+'Din 27'!AJ50+'Din 28'!AJ50+'Din 29'!AJ50+'Din 30'!AJ50+'Din 31'!AJ50+'Din 32'!AJ50+'Din 33'!AJ50+'Din 34'!AJ50+'Din 35'!AJ50+'Din 36'!AJ50+'Din 37'!AJ50+'Din 38'!AJ50+'Din 39'!AJ50+'Din 40'!AJ50+'Din 41'!AJ50+'Din 42'!AJ50+'Din 43'!AJ50+'Din 44'!AJ50+'Din 45'!AJ50+'Din 46'!AJ50+'Din 47'!AJ50+'Din 48'!AJ50+'Din 49'!AJ50+'Din 50'!AJ50</f>
        <v>0</v>
      </c>
    </row>
    <row r="51" spans="4:6">
      <c r="D51" s="124"/>
      <c r="E51" s="8" t="s">
        <v>54</v>
      </c>
      <c r="F51" s="95">
        <f>'Din 1'!AJ51+'Din 2'!AJ51+'Din 3'!AJ51+'Din 4'!AJ51+'Din 5'!AJ51+'Din 6'!AJ51+'Din 7'!AJ51+'Din 8'!AJ51+'Din 9'!AJ51+'Din 10'!AJ51+'Din 11'!AJ51+'Din 12'!AJ51+'Din 13'!AJ51+'Din 14'!AJ51+'Din 15'!AJ51+'Din 16'!AJ51+'Din 17'!AJ51+'Din 18'!AJ51+'Din 19'!AJ51+'Din 20'!AJ51+'Din 21'!AJ51+'Din 22'!AJ51+'Din 23'!AJ51+'Din 24'!AJ51+'Din 25'!AJ51+'Din 26'!AJ51+'Din 27'!AJ51+'Din 28'!AJ51+'Din 29'!AJ51+'Din 30'!AJ51+'Din 31'!AJ51+'Din 32'!AJ51+'Din 33'!AJ51+'Din 34'!AJ51+'Din 35'!AJ51+'Din 36'!AJ51+'Din 37'!AJ51+'Din 38'!AJ51+'Din 39'!AJ51+'Din 40'!AJ51+'Din 41'!AJ51+'Din 42'!AJ51+'Din 43'!AJ51+'Din 44'!AJ51+'Din 45'!AJ51+'Din 46'!AJ51+'Din 47'!AJ51+'Din 48'!AJ51+'Din 49'!AJ51+'Din 50'!AJ51</f>
        <v>0</v>
      </c>
    </row>
    <row r="52" spans="4:6">
      <c r="D52" s="124"/>
      <c r="E52" s="8" t="s">
        <v>56</v>
      </c>
      <c r="F52" s="95">
        <f>'Din 1'!AJ52+'Din 2'!AJ52+'Din 3'!AJ52+'Din 4'!AJ52+'Din 5'!AJ52+'Din 6'!AJ52+'Din 7'!AJ52+'Din 8'!AJ52+'Din 9'!AJ52+'Din 10'!AJ52+'Din 11'!AJ52+'Din 12'!AJ52+'Din 13'!AJ52+'Din 14'!AJ52+'Din 15'!AJ52+'Din 16'!AJ52+'Din 17'!AJ52+'Din 18'!AJ52+'Din 19'!AJ52+'Din 20'!AJ52+'Din 21'!AJ52+'Din 22'!AJ52+'Din 23'!AJ52+'Din 24'!AJ52+'Din 25'!AJ52+'Din 26'!AJ52+'Din 27'!AJ52+'Din 28'!AJ52+'Din 29'!AJ52+'Din 30'!AJ52+'Din 31'!AJ52+'Din 32'!AJ52+'Din 33'!AJ52+'Din 34'!AJ52+'Din 35'!AJ52+'Din 36'!AJ52+'Din 37'!AJ52+'Din 38'!AJ52+'Din 39'!AJ52+'Din 40'!AJ52+'Din 41'!AJ52+'Din 42'!AJ52+'Din 43'!AJ52+'Din 44'!AJ52+'Din 45'!AJ52+'Din 46'!AJ52+'Din 47'!AJ52+'Din 48'!AJ52+'Din 49'!AJ52+'Din 50'!AJ52</f>
        <v>0</v>
      </c>
    </row>
    <row r="53" spans="4:6">
      <c r="D53" s="124"/>
      <c r="E53" s="8" t="s">
        <v>58</v>
      </c>
      <c r="F53" s="95">
        <f>'Din 1'!AJ53+'Din 2'!AJ53+'Din 3'!AJ53+'Din 4'!AJ53+'Din 5'!AJ53+'Din 6'!AJ53+'Din 7'!AJ53+'Din 8'!AJ53+'Din 9'!AJ53+'Din 10'!AJ53+'Din 11'!AJ53+'Din 12'!AJ53+'Din 13'!AJ53+'Din 14'!AJ53+'Din 15'!AJ53+'Din 16'!AJ53+'Din 17'!AJ53+'Din 18'!AJ53+'Din 19'!AJ53+'Din 20'!AJ53+'Din 21'!AJ53+'Din 22'!AJ53+'Din 23'!AJ53+'Din 24'!AJ53+'Din 25'!AJ53+'Din 26'!AJ53+'Din 27'!AJ53+'Din 28'!AJ53+'Din 29'!AJ53+'Din 30'!AJ53+'Din 31'!AJ53+'Din 32'!AJ53+'Din 33'!AJ53+'Din 34'!AJ53+'Din 35'!AJ53+'Din 36'!AJ53+'Din 37'!AJ53+'Din 38'!AJ53+'Din 39'!AJ53+'Din 40'!AJ53+'Din 41'!AJ53+'Din 42'!AJ53+'Din 43'!AJ53+'Din 44'!AJ53+'Din 45'!AJ53+'Din 46'!AJ53+'Din 47'!AJ53+'Din 48'!AJ53+'Din 49'!AJ53+'Din 50'!AJ53</f>
        <v>0</v>
      </c>
    </row>
    <row r="54" spans="4:6">
      <c r="D54" s="124"/>
      <c r="E54" s="8" t="s">
        <v>60</v>
      </c>
      <c r="F54" s="95">
        <f>'Din 1'!AJ54+'Din 2'!AJ54+'Din 3'!AJ54+'Din 4'!AJ54+'Din 5'!AJ54+'Din 6'!AJ54+'Din 7'!AJ54+'Din 8'!AJ54+'Din 9'!AJ54+'Din 10'!AJ54+'Din 11'!AJ54+'Din 12'!AJ54+'Din 13'!AJ54+'Din 14'!AJ54+'Din 15'!AJ54+'Din 16'!AJ54+'Din 17'!AJ54+'Din 18'!AJ54+'Din 19'!AJ54+'Din 20'!AJ54+'Din 21'!AJ54+'Din 22'!AJ54+'Din 23'!AJ54+'Din 24'!AJ54+'Din 25'!AJ54+'Din 26'!AJ54+'Din 27'!AJ54+'Din 28'!AJ54+'Din 29'!AJ54+'Din 30'!AJ54+'Din 31'!AJ54+'Din 32'!AJ54+'Din 33'!AJ54+'Din 34'!AJ54+'Din 35'!AJ54+'Din 36'!AJ54+'Din 37'!AJ54+'Din 38'!AJ54+'Din 39'!AJ54+'Din 40'!AJ54+'Din 41'!AJ54+'Din 42'!AJ54+'Din 43'!AJ54+'Din 44'!AJ54+'Din 45'!AJ54+'Din 46'!AJ54+'Din 47'!AJ54+'Din 48'!AJ54+'Din 49'!AJ54+'Din 50'!AJ54</f>
        <v>0</v>
      </c>
    </row>
    <row r="55" spans="4:6">
      <c r="D55" s="124"/>
      <c r="E55" s="8" t="s">
        <v>62</v>
      </c>
      <c r="F55" s="95">
        <f>'Din 1'!AJ55+'Din 2'!AJ55+'Din 3'!AJ55+'Din 4'!AJ55+'Din 5'!AJ55+'Din 6'!AJ55+'Din 7'!AJ55+'Din 8'!AJ55+'Din 9'!AJ55+'Din 10'!AJ55+'Din 11'!AJ55+'Din 12'!AJ55+'Din 13'!AJ55+'Din 14'!AJ55+'Din 15'!AJ55+'Din 16'!AJ55+'Din 17'!AJ55+'Din 18'!AJ55+'Din 19'!AJ55+'Din 20'!AJ55+'Din 21'!AJ55+'Din 22'!AJ55+'Din 23'!AJ55+'Din 24'!AJ55+'Din 25'!AJ55+'Din 26'!AJ55+'Din 27'!AJ55+'Din 28'!AJ55+'Din 29'!AJ55+'Din 30'!AJ55+'Din 31'!AJ55+'Din 32'!AJ55+'Din 33'!AJ55+'Din 34'!AJ55+'Din 35'!AJ55+'Din 36'!AJ55+'Din 37'!AJ55+'Din 38'!AJ55+'Din 39'!AJ55+'Din 40'!AJ55+'Din 41'!AJ55+'Din 42'!AJ55+'Din 43'!AJ55+'Din 44'!AJ55+'Din 45'!AJ55+'Din 46'!AJ55+'Din 47'!AJ55+'Din 48'!AJ55+'Din 49'!AJ55+'Din 50'!AJ55</f>
        <v>0</v>
      </c>
    </row>
    <row r="56" spans="4:6">
      <c r="D56" s="124"/>
      <c r="E56" s="8" t="s">
        <v>64</v>
      </c>
      <c r="F56" s="95">
        <f>'Din 1'!AJ56+'Din 2'!AJ56+'Din 3'!AJ56+'Din 4'!AJ56+'Din 5'!AJ56+'Din 6'!AJ56+'Din 7'!AJ56+'Din 8'!AJ56+'Din 9'!AJ56+'Din 10'!AJ56+'Din 11'!AJ56+'Din 12'!AJ56+'Din 13'!AJ56+'Din 14'!AJ56+'Din 15'!AJ56+'Din 16'!AJ56+'Din 17'!AJ56+'Din 18'!AJ56+'Din 19'!AJ56+'Din 20'!AJ56+'Din 21'!AJ56+'Din 22'!AJ56+'Din 23'!AJ56+'Din 24'!AJ56+'Din 25'!AJ56+'Din 26'!AJ56+'Din 27'!AJ56+'Din 28'!AJ56+'Din 29'!AJ56+'Din 30'!AJ56+'Din 31'!AJ56+'Din 32'!AJ56+'Din 33'!AJ56+'Din 34'!AJ56+'Din 35'!AJ56+'Din 36'!AJ56+'Din 37'!AJ56+'Din 38'!AJ56+'Din 39'!AJ56+'Din 40'!AJ56+'Din 41'!AJ56+'Din 42'!AJ56+'Din 43'!AJ56+'Din 44'!AJ56+'Din 45'!AJ56+'Din 46'!AJ56+'Din 47'!AJ56+'Din 48'!AJ56+'Din 49'!AJ56+'Din 50'!AJ56</f>
        <v>0</v>
      </c>
    </row>
    <row r="57" spans="4:6" ht="15" customHeight="1">
      <c r="D57" s="125" t="s">
        <v>127</v>
      </c>
      <c r="E57" s="19" t="s">
        <v>119</v>
      </c>
      <c r="F57" s="24">
        <f>'Din 1'!AJ57+'Din 2'!AJ57+'Din 3'!AJ57+'Din 4'!AJ57+'Din 5'!AJ57+'Din 6'!AJ57+'Din 7'!AJ57+'Din 8'!AJ57+'Din 9'!AJ57+'Din 10'!AJ57+'Din 11'!AJ57+'Din 12'!AJ57+'Din 13'!AJ57+'Din 14'!AJ57+'Din 15'!AJ57+'Din 16'!AJ57+'Din 17'!AJ57+'Din 18'!AJ57+'Din 19'!AJ57+'Din 20'!AJ57+'Din 21'!AJ57+'Din 22'!AJ57+'Din 23'!AJ57+'Din 24'!AJ57+'Din 25'!AJ57+'Din 26'!AJ57+'Din 27'!AJ57+'Din 28'!AJ57+'Din 29'!AJ57+'Din 30'!AJ57+'Din 31'!AJ57+'Din 32'!AJ57+'Din 33'!AJ57+'Din 34'!AJ57+'Din 35'!AJ57+'Din 36'!AJ57+'Din 37'!AJ57+'Din 38'!AJ57+'Din 39'!AJ57+'Din 40'!AJ57+'Din 41'!AJ57+'Din 42'!AJ57+'Din 43'!AJ57+'Din 44'!AJ57+'Din 45'!AJ57+'Din 46'!AJ57+'Din 47'!AJ57+'Din 48'!AJ57+'Din 49'!AJ57+'Din 50'!AJ57</f>
        <v>0</v>
      </c>
    </row>
    <row r="58" spans="4:6">
      <c r="D58" s="125"/>
      <c r="E58" s="19" t="s">
        <v>69</v>
      </c>
      <c r="F58" s="24">
        <f>'Din 1'!AJ58+'Din 2'!AJ58+'Din 3'!AJ58+'Din 4'!AJ58+'Din 5'!AJ58+'Din 6'!AJ58+'Din 7'!AJ58+'Din 8'!AJ58+'Din 9'!AJ58+'Din 10'!AJ58+'Din 11'!AJ58+'Din 12'!AJ58+'Din 13'!AJ58+'Din 14'!AJ58+'Din 15'!AJ58+'Din 16'!AJ58+'Din 17'!AJ58+'Din 18'!AJ58+'Din 19'!AJ58+'Din 20'!AJ58+'Din 21'!AJ58+'Din 22'!AJ58+'Din 23'!AJ58+'Din 24'!AJ58+'Din 25'!AJ58+'Din 26'!AJ58+'Din 27'!AJ58+'Din 28'!AJ58+'Din 29'!AJ58+'Din 30'!AJ58+'Din 31'!AJ58+'Din 32'!AJ58+'Din 33'!AJ58+'Din 34'!AJ58+'Din 35'!AJ58+'Din 36'!AJ58+'Din 37'!AJ58+'Din 38'!AJ58+'Din 39'!AJ58+'Din 40'!AJ58+'Din 41'!AJ58+'Din 42'!AJ58+'Din 43'!AJ58+'Din 44'!AJ58+'Din 45'!AJ58+'Din 46'!AJ58+'Din 47'!AJ58+'Din 48'!AJ58+'Din 49'!AJ58+'Din 50'!AJ58</f>
        <v>0</v>
      </c>
    </row>
    <row r="59" spans="4:6">
      <c r="D59" s="125"/>
      <c r="E59" s="19" t="s">
        <v>71</v>
      </c>
      <c r="F59" s="24">
        <f>'Din 1'!AJ59+'Din 2'!AJ59+'Din 3'!AJ59+'Din 4'!AJ59+'Din 5'!AJ59+'Din 6'!AJ59+'Din 7'!AJ59+'Din 8'!AJ59+'Din 9'!AJ59+'Din 10'!AJ59+'Din 11'!AJ59+'Din 12'!AJ59+'Din 13'!AJ59+'Din 14'!AJ59+'Din 15'!AJ59+'Din 16'!AJ59+'Din 17'!AJ59+'Din 18'!AJ59+'Din 19'!AJ59+'Din 20'!AJ59+'Din 21'!AJ59+'Din 22'!AJ59+'Din 23'!AJ59+'Din 24'!AJ59+'Din 25'!AJ59+'Din 26'!AJ59+'Din 27'!AJ59+'Din 28'!AJ59+'Din 29'!AJ59+'Din 30'!AJ59+'Din 31'!AJ59+'Din 32'!AJ59+'Din 33'!AJ59+'Din 34'!AJ59+'Din 35'!AJ59+'Din 36'!AJ59+'Din 37'!AJ59+'Din 38'!AJ59+'Din 39'!AJ59+'Din 40'!AJ59+'Din 41'!AJ59+'Din 42'!AJ59+'Din 43'!AJ59+'Din 44'!AJ59+'Din 45'!AJ59+'Din 46'!AJ59+'Din 47'!AJ59+'Din 48'!AJ59+'Din 49'!AJ59+'Din 50'!AJ59</f>
        <v>0</v>
      </c>
    </row>
    <row r="60" spans="4:6">
      <c r="D60" s="125"/>
      <c r="E60" s="19" t="s">
        <v>73</v>
      </c>
      <c r="F60" s="24">
        <f>'Din 1'!AJ60+'Din 2'!AJ60+'Din 3'!AJ60+'Din 4'!AJ60+'Din 5'!AJ60+'Din 6'!AJ60+'Din 7'!AJ60+'Din 8'!AJ60+'Din 9'!AJ60+'Din 10'!AJ60+'Din 11'!AJ60+'Din 12'!AJ60+'Din 13'!AJ60+'Din 14'!AJ60+'Din 15'!AJ60+'Din 16'!AJ60+'Din 17'!AJ60+'Din 18'!AJ60+'Din 19'!AJ60+'Din 20'!AJ60+'Din 21'!AJ60+'Din 22'!AJ60+'Din 23'!AJ60+'Din 24'!AJ60+'Din 25'!AJ60+'Din 26'!AJ60+'Din 27'!AJ60+'Din 28'!AJ60+'Din 29'!AJ60+'Din 30'!AJ60+'Din 31'!AJ60+'Din 32'!AJ60+'Din 33'!AJ60+'Din 34'!AJ60+'Din 35'!AJ60+'Din 36'!AJ60+'Din 37'!AJ60+'Din 38'!AJ60+'Din 39'!AJ60+'Din 40'!AJ60+'Din 41'!AJ60+'Din 42'!AJ60+'Din 43'!AJ60+'Din 44'!AJ60+'Din 45'!AJ60+'Din 46'!AJ60+'Din 47'!AJ60+'Din 48'!AJ60+'Din 49'!AJ60+'Din 50'!AJ60</f>
        <v>0</v>
      </c>
    </row>
    <row r="61" spans="4:6">
      <c r="D61" s="125"/>
      <c r="E61" s="20" t="s">
        <v>75</v>
      </c>
      <c r="F61" s="24">
        <f>'Din 1'!AJ61+'Din 2'!AJ61+'Din 3'!AJ61+'Din 4'!AJ61+'Din 5'!AJ61+'Din 6'!AJ61+'Din 7'!AJ61+'Din 8'!AJ61+'Din 9'!AJ61+'Din 10'!AJ61+'Din 11'!AJ61+'Din 12'!AJ61+'Din 13'!AJ61+'Din 14'!AJ61+'Din 15'!AJ61+'Din 16'!AJ61+'Din 17'!AJ61+'Din 18'!AJ61+'Din 19'!AJ61+'Din 20'!AJ61+'Din 21'!AJ61+'Din 22'!AJ61+'Din 23'!AJ61+'Din 24'!AJ61+'Din 25'!AJ61+'Din 26'!AJ61+'Din 27'!AJ61+'Din 28'!AJ61+'Din 29'!AJ61+'Din 30'!AJ61+'Din 31'!AJ61+'Din 32'!AJ61+'Din 33'!AJ61+'Din 34'!AJ61+'Din 35'!AJ61+'Din 36'!AJ61+'Din 37'!AJ61+'Din 38'!AJ61+'Din 39'!AJ61+'Din 40'!AJ61+'Din 41'!AJ61+'Din 42'!AJ61+'Din 43'!AJ61+'Din 44'!AJ61+'Din 45'!AJ61+'Din 46'!AJ61+'Din 47'!AJ61+'Din 48'!AJ61+'Din 49'!AJ61+'Din 50'!AJ61</f>
        <v>0</v>
      </c>
    </row>
    <row r="62" spans="4:6">
      <c r="D62" s="125"/>
      <c r="E62" s="19" t="s">
        <v>121</v>
      </c>
      <c r="F62" s="24">
        <f>'Din 1'!AJ62+'Din 2'!AJ62+'Din 3'!AJ62+'Din 4'!AJ62+'Din 5'!AJ62+'Din 6'!AJ62+'Din 7'!AJ62+'Din 8'!AJ62+'Din 9'!AJ62+'Din 10'!AJ62+'Din 11'!AJ62+'Din 12'!AJ62+'Din 13'!AJ62+'Din 14'!AJ62+'Din 15'!AJ62+'Din 16'!AJ62+'Din 17'!AJ62+'Din 18'!AJ62+'Din 19'!AJ62+'Din 20'!AJ62+'Din 21'!AJ62+'Din 22'!AJ62+'Din 23'!AJ62+'Din 24'!AJ62+'Din 25'!AJ62+'Din 26'!AJ62+'Din 27'!AJ62+'Din 28'!AJ62+'Din 29'!AJ62+'Din 30'!AJ62+'Din 31'!AJ62+'Din 32'!AJ62+'Din 33'!AJ62+'Din 34'!AJ62+'Din 35'!AJ62+'Din 36'!AJ62+'Din 37'!AJ62+'Din 38'!AJ62+'Din 39'!AJ62+'Din 40'!AJ62+'Din 41'!AJ62+'Din 42'!AJ62+'Din 43'!AJ62+'Din 44'!AJ62+'Din 45'!AJ62+'Din 46'!AJ62+'Din 47'!AJ62+'Din 48'!AJ62+'Din 49'!AJ62+'Din 50'!AJ62</f>
        <v>0</v>
      </c>
    </row>
    <row r="63" spans="4:6">
      <c r="D63" s="125"/>
      <c r="E63" s="21" t="s">
        <v>120</v>
      </c>
      <c r="F63" s="24">
        <f>'Din 1'!AJ63+'Din 2'!AJ63+'Din 3'!AJ63+'Din 4'!AJ63+'Din 5'!AJ63+'Din 6'!AJ63+'Din 7'!AJ63+'Din 8'!AJ63+'Din 9'!AJ63+'Din 10'!AJ63+'Din 11'!AJ63+'Din 12'!AJ63+'Din 13'!AJ63+'Din 14'!AJ63+'Din 15'!AJ63+'Din 16'!AJ63+'Din 17'!AJ63+'Din 18'!AJ63+'Din 19'!AJ63+'Din 20'!AJ63+'Din 21'!AJ63+'Din 22'!AJ63+'Din 23'!AJ63+'Din 24'!AJ63+'Din 25'!AJ63+'Din 26'!AJ63+'Din 27'!AJ63+'Din 28'!AJ63+'Din 29'!AJ63+'Din 30'!AJ63+'Din 31'!AJ63+'Din 32'!AJ63+'Din 33'!AJ63+'Din 34'!AJ63+'Din 35'!AJ63+'Din 36'!AJ63+'Din 37'!AJ63+'Din 38'!AJ63+'Din 39'!AJ63+'Din 40'!AJ63+'Din 41'!AJ63+'Din 42'!AJ63+'Din 43'!AJ63+'Din 44'!AJ63+'Din 45'!AJ63+'Din 46'!AJ63+'Din 47'!AJ63+'Din 48'!AJ63+'Din 49'!AJ63+'Din 50'!AJ63</f>
        <v>0</v>
      </c>
    </row>
    <row r="64" spans="4:6">
      <c r="D64" s="125"/>
      <c r="E64" s="19" t="s">
        <v>78</v>
      </c>
      <c r="F64" s="24">
        <f>'Din 1'!AJ64+'Din 2'!AJ64+'Din 3'!AJ64+'Din 4'!AJ64+'Din 5'!AJ64+'Din 6'!AJ64+'Din 7'!AJ64+'Din 8'!AJ64+'Din 9'!AJ64+'Din 10'!AJ64+'Din 11'!AJ64+'Din 12'!AJ64+'Din 13'!AJ64+'Din 14'!AJ64+'Din 15'!AJ64+'Din 16'!AJ64+'Din 17'!AJ64+'Din 18'!AJ64+'Din 19'!AJ64+'Din 20'!AJ64+'Din 21'!AJ64+'Din 22'!AJ64+'Din 23'!AJ64+'Din 24'!AJ64+'Din 25'!AJ64+'Din 26'!AJ64+'Din 27'!AJ64+'Din 28'!AJ64+'Din 29'!AJ64+'Din 30'!AJ64+'Din 31'!AJ64+'Din 32'!AJ64+'Din 33'!AJ64+'Din 34'!AJ64+'Din 35'!AJ64+'Din 36'!AJ64+'Din 37'!AJ64+'Din 38'!AJ64+'Din 39'!AJ64+'Din 40'!AJ64+'Din 41'!AJ64+'Din 42'!AJ64+'Din 43'!AJ64+'Din 44'!AJ64+'Din 45'!AJ64+'Din 46'!AJ64+'Din 47'!AJ64+'Din 48'!AJ64+'Din 49'!AJ64+'Din 50'!AJ64</f>
        <v>0</v>
      </c>
    </row>
    <row r="65" spans="4:6">
      <c r="D65" s="125"/>
      <c r="E65" s="19" t="s">
        <v>80</v>
      </c>
      <c r="F65" s="24">
        <f>'Din 1'!AJ65+'Din 2'!AJ65+'Din 3'!AJ65+'Din 4'!AJ65+'Din 5'!AJ65+'Din 6'!AJ65+'Din 7'!AJ65+'Din 8'!AJ65+'Din 9'!AJ65+'Din 10'!AJ65+'Din 11'!AJ65+'Din 12'!AJ65+'Din 13'!AJ65+'Din 14'!AJ65+'Din 15'!AJ65+'Din 16'!AJ65+'Din 17'!AJ65+'Din 18'!AJ65+'Din 19'!AJ65+'Din 20'!AJ65+'Din 21'!AJ65+'Din 22'!AJ65+'Din 23'!AJ65+'Din 24'!AJ65+'Din 25'!AJ65+'Din 26'!AJ65+'Din 27'!AJ65+'Din 28'!AJ65+'Din 29'!AJ65+'Din 30'!AJ65+'Din 31'!AJ65+'Din 32'!AJ65+'Din 33'!AJ65+'Din 34'!AJ65+'Din 35'!AJ65+'Din 36'!AJ65+'Din 37'!AJ65+'Din 38'!AJ65+'Din 39'!AJ65+'Din 40'!AJ65+'Din 41'!AJ65+'Din 42'!AJ65+'Din 43'!AJ65+'Din 44'!AJ65+'Din 45'!AJ65+'Din 46'!AJ65+'Din 47'!AJ65+'Din 48'!AJ65+'Din 49'!AJ65+'Din 50'!AJ65</f>
        <v>0</v>
      </c>
    </row>
    <row r="66" spans="4:6">
      <c r="D66" s="120" t="s">
        <v>128</v>
      </c>
      <c r="E66" s="22" t="s">
        <v>86</v>
      </c>
      <c r="F66" s="97">
        <f>'Din 1'!AJ66+'Din 2'!AJ66+'Din 3'!AJ66+'Din 4'!AJ66+'Din 5'!AJ66+'Din 6'!AJ66+'Din 7'!AJ66+'Din 8'!AJ66+'Din 9'!AJ66+'Din 10'!AJ66+'Din 11'!AJ66+'Din 12'!AJ66+'Din 13'!AJ66+'Din 14'!AJ66+'Din 15'!AJ66+'Din 16'!AJ66+'Din 17'!AJ66+'Din 18'!AJ66+'Din 19'!AJ66+'Din 20'!AJ66+'Din 21'!AJ66+'Din 22'!AJ66+'Din 23'!AJ66+'Din 24'!AJ66+'Din 25'!AJ66+'Din 26'!AJ66+'Din 27'!AJ66+'Din 28'!AJ66+'Din 29'!AJ66+'Din 30'!AJ66+'Din 31'!AJ66+'Din 32'!AJ66+'Din 33'!AJ66+'Din 34'!AJ66+'Din 35'!AJ66+'Din 36'!AJ66+'Din 37'!AJ66+'Din 38'!AJ66+'Din 39'!AJ66+'Din 40'!AJ66+'Din 41'!AJ66+'Din 42'!AJ66+'Din 43'!AJ66+'Din 44'!AJ66+'Din 45'!AJ66+'Din 46'!AJ66+'Din 47'!AJ66+'Din 48'!AJ66+'Din 49'!AJ66+'Din 50'!AJ66</f>
        <v>0</v>
      </c>
    </row>
    <row r="67" spans="4:6">
      <c r="D67" s="120"/>
      <c r="E67" s="22" t="s">
        <v>116</v>
      </c>
      <c r="F67" s="97">
        <f>'Din 1'!AJ67+'Din 2'!AJ67+'Din 3'!AJ67+'Din 4'!AJ67+'Din 5'!AJ67+'Din 6'!AJ67+'Din 7'!AJ67+'Din 8'!AJ67+'Din 9'!AJ67+'Din 10'!AJ67+'Din 11'!AJ67+'Din 12'!AJ67+'Din 13'!AJ67+'Din 14'!AJ67+'Din 15'!AJ67+'Din 16'!AJ67+'Din 17'!AJ67+'Din 18'!AJ67+'Din 19'!AJ67+'Din 20'!AJ67+'Din 21'!AJ67+'Din 22'!AJ67+'Din 23'!AJ67+'Din 24'!AJ67+'Din 25'!AJ67+'Din 26'!AJ67+'Din 27'!AJ67+'Din 28'!AJ67+'Din 29'!AJ67+'Din 30'!AJ67+'Din 31'!AJ67+'Din 32'!AJ67+'Din 33'!AJ67+'Din 34'!AJ67+'Din 35'!AJ67+'Din 36'!AJ67+'Din 37'!AJ67+'Din 38'!AJ67+'Din 39'!AJ67+'Din 40'!AJ67+'Din 41'!AJ67+'Din 42'!AJ67+'Din 43'!AJ67+'Din 44'!AJ67+'Din 45'!AJ67+'Din 46'!AJ67+'Din 47'!AJ67+'Din 48'!AJ67+'Din 49'!AJ67+'Din 50'!AJ67</f>
        <v>0</v>
      </c>
    </row>
    <row r="68" spans="4:6">
      <c r="D68" s="120"/>
      <c r="E68" s="22" t="s">
        <v>89</v>
      </c>
      <c r="F68" s="97">
        <f>'Din 1'!AJ68+'Din 2'!AJ68+'Din 3'!AJ68+'Din 4'!AJ68+'Din 5'!AJ68+'Din 6'!AJ68+'Din 7'!AJ68+'Din 8'!AJ68+'Din 9'!AJ68+'Din 10'!AJ68+'Din 11'!AJ68+'Din 12'!AJ68+'Din 13'!AJ68+'Din 14'!AJ68+'Din 15'!AJ68+'Din 16'!AJ68+'Din 17'!AJ68+'Din 18'!AJ68+'Din 19'!AJ68+'Din 20'!AJ68+'Din 21'!AJ68+'Din 22'!AJ68+'Din 23'!AJ68+'Din 24'!AJ68+'Din 25'!AJ68+'Din 26'!AJ68+'Din 27'!AJ68+'Din 28'!AJ68+'Din 29'!AJ68+'Din 30'!AJ68+'Din 31'!AJ68+'Din 32'!AJ68+'Din 33'!AJ68+'Din 34'!AJ68+'Din 35'!AJ68+'Din 36'!AJ68+'Din 37'!AJ68+'Din 38'!AJ68+'Din 39'!AJ68+'Din 40'!AJ68+'Din 41'!AJ68+'Din 42'!AJ68+'Din 43'!AJ68+'Din 44'!AJ68+'Din 45'!AJ68+'Din 46'!AJ68+'Din 47'!AJ68+'Din 48'!AJ68+'Din 49'!AJ68+'Din 50'!AJ68</f>
        <v>0</v>
      </c>
    </row>
    <row r="69" spans="4:6">
      <c r="D69" s="120"/>
      <c r="E69" s="22" t="s">
        <v>91</v>
      </c>
      <c r="F69" s="97">
        <f>'Din 1'!AJ69+'Din 2'!AJ69+'Din 3'!AJ69+'Din 4'!AJ69+'Din 5'!AJ69+'Din 6'!AJ69+'Din 7'!AJ69+'Din 8'!AJ69+'Din 9'!AJ69+'Din 10'!AJ69+'Din 11'!AJ69+'Din 12'!AJ69+'Din 13'!AJ69+'Din 14'!AJ69+'Din 15'!AJ69+'Din 16'!AJ69+'Din 17'!AJ69+'Din 18'!AJ69+'Din 19'!AJ69+'Din 20'!AJ69+'Din 21'!AJ69+'Din 22'!AJ69+'Din 23'!AJ69+'Din 24'!AJ69+'Din 25'!AJ69+'Din 26'!AJ69+'Din 27'!AJ69+'Din 28'!AJ69+'Din 29'!AJ69+'Din 30'!AJ69+'Din 31'!AJ69+'Din 32'!AJ69+'Din 33'!AJ69+'Din 34'!AJ69+'Din 35'!AJ69+'Din 36'!AJ69+'Din 37'!AJ69+'Din 38'!AJ69+'Din 39'!AJ69+'Din 40'!AJ69+'Din 41'!AJ69+'Din 42'!AJ69+'Din 43'!AJ69+'Din 44'!AJ69+'Din 45'!AJ69+'Din 46'!AJ69+'Din 47'!AJ69+'Din 48'!AJ69+'Din 49'!AJ69+'Din 50'!AJ69</f>
        <v>0</v>
      </c>
    </row>
    <row r="70" spans="4:6">
      <c r="D70" s="120"/>
      <c r="E70" s="22" t="s">
        <v>92</v>
      </c>
      <c r="F70" s="97">
        <f>'Din 1'!AJ70+'Din 2'!AJ70+'Din 3'!AJ70+'Din 4'!AJ70+'Din 5'!AJ70+'Din 6'!AJ70+'Din 7'!AJ70+'Din 8'!AJ70+'Din 9'!AJ70+'Din 10'!AJ70+'Din 11'!AJ70+'Din 12'!AJ70+'Din 13'!AJ70+'Din 14'!AJ70+'Din 15'!AJ70+'Din 16'!AJ70+'Din 17'!AJ70+'Din 18'!AJ70+'Din 19'!AJ70+'Din 20'!AJ70+'Din 21'!AJ70+'Din 22'!AJ70+'Din 23'!AJ70+'Din 24'!AJ70+'Din 25'!AJ70+'Din 26'!AJ70+'Din 27'!AJ70+'Din 28'!AJ70+'Din 29'!AJ70+'Din 30'!AJ70+'Din 31'!AJ70+'Din 32'!AJ70+'Din 33'!AJ70+'Din 34'!AJ70+'Din 35'!AJ70+'Din 36'!AJ70+'Din 37'!AJ70+'Din 38'!AJ70+'Din 39'!AJ70+'Din 40'!AJ70+'Din 41'!AJ70+'Din 42'!AJ70+'Din 43'!AJ70+'Din 44'!AJ70+'Din 45'!AJ70+'Din 46'!AJ70+'Din 47'!AJ70+'Din 48'!AJ70+'Din 49'!AJ70+'Din 50'!AJ70</f>
        <v>0</v>
      </c>
    </row>
    <row r="71" spans="4:6">
      <c r="D71" s="120"/>
      <c r="E71" s="23" t="s">
        <v>94</v>
      </c>
      <c r="F71" s="97">
        <f>'Din 1'!AJ71+'Din 2'!AJ71+'Din 3'!AJ71+'Din 4'!AJ71+'Din 5'!AJ71+'Din 6'!AJ71+'Din 7'!AJ71+'Din 8'!AJ71+'Din 9'!AJ71+'Din 10'!AJ71+'Din 11'!AJ71+'Din 12'!AJ71+'Din 13'!AJ71+'Din 14'!AJ71+'Din 15'!AJ71+'Din 16'!AJ71+'Din 17'!AJ71+'Din 18'!AJ71+'Din 19'!AJ71+'Din 20'!AJ71+'Din 21'!AJ71+'Din 22'!AJ71+'Din 23'!AJ71+'Din 24'!AJ71+'Din 25'!AJ71+'Din 26'!AJ71+'Din 27'!AJ71+'Din 28'!AJ71+'Din 29'!AJ71+'Din 30'!AJ71+'Din 31'!AJ71+'Din 32'!AJ71+'Din 33'!AJ71+'Din 34'!AJ71+'Din 35'!AJ71+'Din 36'!AJ71+'Din 37'!AJ71+'Din 38'!AJ71+'Din 39'!AJ71+'Din 40'!AJ71+'Din 41'!AJ71+'Din 42'!AJ71+'Din 43'!AJ71+'Din 44'!AJ71+'Din 45'!AJ71+'Din 46'!AJ71+'Din 47'!AJ71+'Din 48'!AJ71+'Din 49'!AJ71+'Din 50'!AJ71</f>
        <v>0</v>
      </c>
    </row>
    <row r="72" spans="4:6">
      <c r="D72" s="120"/>
      <c r="E72" s="22" t="s">
        <v>96</v>
      </c>
      <c r="F72" s="97">
        <f>'Din 1'!AJ72+'Din 2'!AJ72+'Din 3'!AJ72+'Din 4'!AJ72+'Din 5'!AJ72+'Din 6'!AJ72+'Din 7'!AJ72+'Din 8'!AJ72+'Din 9'!AJ72+'Din 10'!AJ72+'Din 11'!AJ72+'Din 12'!AJ72+'Din 13'!AJ72+'Din 14'!AJ72+'Din 15'!AJ72+'Din 16'!AJ72+'Din 17'!AJ72+'Din 18'!AJ72+'Din 19'!AJ72+'Din 20'!AJ72+'Din 21'!AJ72+'Din 22'!AJ72+'Din 23'!AJ72+'Din 24'!AJ72+'Din 25'!AJ72+'Din 26'!AJ72+'Din 27'!AJ72+'Din 28'!AJ72+'Din 29'!AJ72+'Din 30'!AJ72+'Din 31'!AJ72+'Din 32'!AJ72+'Din 33'!AJ72+'Din 34'!AJ72+'Din 35'!AJ72+'Din 36'!AJ72+'Din 37'!AJ72+'Din 38'!AJ72+'Din 39'!AJ72+'Din 40'!AJ72+'Din 41'!AJ72+'Din 42'!AJ72+'Din 43'!AJ72+'Din 44'!AJ72+'Din 45'!AJ72+'Din 46'!AJ72+'Din 47'!AJ72+'Din 48'!AJ72+'Din 49'!AJ72+'Din 50'!AJ72</f>
        <v>0</v>
      </c>
    </row>
    <row r="73" spans="4:6">
      <c r="D73" s="120"/>
      <c r="E73" s="23" t="s">
        <v>98</v>
      </c>
      <c r="F73" s="97">
        <f>'Din 1'!AJ73+'Din 2'!AJ73+'Din 3'!AJ73+'Din 4'!AJ73+'Din 5'!AJ73+'Din 6'!AJ73+'Din 7'!AJ73+'Din 8'!AJ73+'Din 9'!AJ73+'Din 10'!AJ73+'Din 11'!AJ73+'Din 12'!AJ73+'Din 13'!AJ73+'Din 14'!AJ73+'Din 15'!AJ73+'Din 16'!AJ73+'Din 17'!AJ73+'Din 18'!AJ73+'Din 19'!AJ73+'Din 20'!AJ73+'Din 21'!AJ73+'Din 22'!AJ73+'Din 23'!AJ73+'Din 24'!AJ73+'Din 25'!AJ73+'Din 26'!AJ73+'Din 27'!AJ73+'Din 28'!AJ73+'Din 29'!AJ73+'Din 30'!AJ73+'Din 31'!AJ73+'Din 32'!AJ73+'Din 33'!AJ73+'Din 34'!AJ73+'Din 35'!AJ73+'Din 36'!AJ73+'Din 37'!AJ73+'Din 38'!AJ73+'Din 39'!AJ73+'Din 40'!AJ73+'Din 41'!AJ73+'Din 42'!AJ73+'Din 43'!AJ73+'Din 44'!AJ73+'Din 45'!AJ73+'Din 46'!AJ73+'Din 47'!AJ73+'Din 48'!AJ73+'Din 49'!AJ73+'Din 50'!AJ73</f>
        <v>0</v>
      </c>
    </row>
    <row r="74" spans="4:6">
      <c r="D74" s="120"/>
      <c r="E74" s="22" t="s">
        <v>100</v>
      </c>
      <c r="F74" s="97">
        <f>'Din 1'!AJ74+'Din 2'!AJ74+'Din 3'!AJ74+'Din 4'!AJ74+'Din 5'!AJ74+'Din 6'!AJ74+'Din 7'!AJ74+'Din 8'!AJ74+'Din 9'!AJ74+'Din 10'!AJ74+'Din 11'!AJ74+'Din 12'!AJ74+'Din 13'!AJ74+'Din 14'!AJ74+'Din 15'!AJ74+'Din 16'!AJ74+'Din 17'!AJ74+'Din 18'!AJ74+'Din 19'!AJ74+'Din 20'!AJ74+'Din 21'!AJ74+'Din 22'!AJ74+'Din 23'!AJ74+'Din 24'!AJ74+'Din 25'!AJ74+'Din 26'!AJ74+'Din 27'!AJ74+'Din 28'!AJ74+'Din 29'!AJ74+'Din 30'!AJ74+'Din 31'!AJ74+'Din 32'!AJ74+'Din 33'!AJ74+'Din 34'!AJ74+'Din 35'!AJ74+'Din 36'!AJ74+'Din 37'!AJ74+'Din 38'!AJ74+'Din 39'!AJ74+'Din 40'!AJ74+'Din 41'!AJ74+'Din 42'!AJ74+'Din 43'!AJ74+'Din 44'!AJ74+'Din 45'!AJ74+'Din 46'!AJ74+'Din 47'!AJ74+'Din 48'!AJ74+'Din 49'!AJ74+'Din 50'!AJ74</f>
        <v>0</v>
      </c>
    </row>
    <row r="75" spans="4:6">
      <c r="D75" s="120"/>
      <c r="E75" s="22" t="s">
        <v>101</v>
      </c>
      <c r="F75" s="97">
        <f>'Din 1'!AJ75+'Din 2'!AJ75+'Din 3'!AJ75+'Din 4'!AJ75+'Din 5'!AJ75+'Din 6'!AJ75+'Din 7'!AJ75+'Din 8'!AJ75+'Din 9'!AJ75+'Din 10'!AJ75+'Din 11'!AJ75+'Din 12'!AJ75+'Din 13'!AJ75+'Din 14'!AJ75+'Din 15'!AJ75+'Din 16'!AJ75+'Din 17'!AJ75+'Din 18'!AJ75+'Din 19'!AJ75+'Din 20'!AJ75+'Din 21'!AJ75+'Din 22'!AJ75+'Din 23'!AJ75+'Din 24'!AJ75+'Din 25'!AJ75+'Din 26'!AJ75+'Din 27'!AJ75+'Din 28'!AJ75+'Din 29'!AJ75+'Din 30'!AJ75+'Din 31'!AJ75+'Din 32'!AJ75+'Din 33'!AJ75+'Din 34'!AJ75+'Din 35'!AJ75+'Din 36'!AJ75+'Din 37'!AJ75+'Din 38'!AJ75+'Din 39'!AJ75+'Din 40'!AJ75+'Din 41'!AJ75+'Din 42'!AJ75+'Din 43'!AJ75+'Din 44'!AJ75+'Din 45'!AJ75+'Din 46'!AJ75+'Din 47'!AJ75+'Din 48'!AJ75+'Din 49'!AJ75+'Din 50'!AJ75</f>
        <v>0</v>
      </c>
    </row>
    <row r="76" spans="4:6">
      <c r="D76" s="120"/>
      <c r="E76" s="22" t="s">
        <v>102</v>
      </c>
      <c r="F76" s="97">
        <f>'Din 1'!AJ76+'Din 2'!AJ76+'Din 3'!AJ76+'Din 4'!AJ76+'Din 5'!AJ76+'Din 6'!AJ76+'Din 7'!AJ76+'Din 8'!AJ76+'Din 9'!AJ76+'Din 10'!AJ76+'Din 11'!AJ76+'Din 12'!AJ76+'Din 13'!AJ76+'Din 14'!AJ76+'Din 15'!AJ76+'Din 16'!AJ76+'Din 17'!AJ76+'Din 18'!AJ76+'Din 19'!AJ76+'Din 20'!AJ76+'Din 21'!AJ76+'Din 22'!AJ76+'Din 23'!AJ76+'Din 24'!AJ76+'Din 25'!AJ76+'Din 26'!AJ76+'Din 27'!AJ76+'Din 28'!AJ76+'Din 29'!AJ76+'Din 30'!AJ76+'Din 31'!AJ76+'Din 32'!AJ76+'Din 33'!AJ76+'Din 34'!AJ76+'Din 35'!AJ76+'Din 36'!AJ76+'Din 37'!AJ76+'Din 38'!AJ76+'Din 39'!AJ76+'Din 40'!AJ76+'Din 41'!AJ76+'Din 42'!AJ76+'Din 43'!AJ76+'Din 44'!AJ76+'Din 45'!AJ76+'Din 46'!AJ76+'Din 47'!AJ76+'Din 48'!AJ76+'Din 49'!AJ76+'Din 50'!AJ76</f>
        <v>0</v>
      </c>
    </row>
    <row r="77" spans="4:6">
      <c r="D77" s="120"/>
      <c r="E77" s="22" t="s">
        <v>103</v>
      </c>
      <c r="F77" s="97">
        <f>'Din 1'!AJ77+'Din 2'!AJ77+'Din 3'!AJ77+'Din 4'!AJ77+'Din 5'!AJ77+'Din 6'!AJ77+'Din 7'!AJ77+'Din 8'!AJ77+'Din 9'!AJ77+'Din 10'!AJ77+'Din 11'!AJ77+'Din 12'!AJ77+'Din 13'!AJ77+'Din 14'!AJ77+'Din 15'!AJ77+'Din 16'!AJ77+'Din 17'!AJ77+'Din 18'!AJ77+'Din 19'!AJ77+'Din 20'!AJ77+'Din 21'!AJ77+'Din 22'!AJ77+'Din 23'!AJ77+'Din 24'!AJ77+'Din 25'!AJ77+'Din 26'!AJ77+'Din 27'!AJ77+'Din 28'!AJ77+'Din 29'!AJ77+'Din 30'!AJ77+'Din 31'!AJ77+'Din 32'!AJ77+'Din 33'!AJ77+'Din 34'!AJ77+'Din 35'!AJ77+'Din 36'!AJ77+'Din 37'!AJ77+'Din 38'!AJ77+'Din 39'!AJ77+'Din 40'!AJ77+'Din 41'!AJ77+'Din 42'!AJ77+'Din 43'!AJ77+'Din 44'!AJ77+'Din 45'!AJ77+'Din 46'!AJ77+'Din 47'!AJ77+'Din 48'!AJ77+'Din 49'!AJ77+'Din 50'!AJ77</f>
        <v>0</v>
      </c>
    </row>
    <row r="78" spans="4:6">
      <c r="D78" s="120"/>
      <c r="E78" s="22" t="s">
        <v>104</v>
      </c>
      <c r="F78" s="97">
        <f>'Din 1'!AJ78+'Din 2'!AJ78+'Din 3'!AJ78+'Din 4'!AJ78+'Din 5'!AJ78+'Din 6'!AJ78+'Din 7'!AJ78+'Din 8'!AJ78+'Din 9'!AJ78+'Din 10'!AJ78+'Din 11'!AJ78+'Din 12'!AJ78+'Din 13'!AJ78+'Din 14'!AJ78+'Din 15'!AJ78+'Din 16'!AJ78+'Din 17'!AJ78+'Din 18'!AJ78+'Din 19'!AJ78+'Din 20'!AJ78+'Din 21'!AJ78+'Din 22'!AJ78+'Din 23'!AJ78+'Din 24'!AJ78+'Din 25'!AJ78+'Din 26'!AJ78+'Din 27'!AJ78+'Din 28'!AJ78+'Din 29'!AJ78+'Din 30'!AJ78+'Din 31'!AJ78+'Din 32'!AJ78+'Din 33'!AJ78+'Din 34'!AJ78+'Din 35'!AJ78+'Din 36'!AJ78+'Din 37'!AJ78+'Din 38'!AJ78+'Din 39'!AJ78+'Din 40'!AJ78+'Din 41'!AJ78+'Din 42'!AJ78+'Din 43'!AJ78+'Din 44'!AJ78+'Din 45'!AJ78+'Din 46'!AJ78+'Din 47'!AJ78+'Din 48'!AJ78+'Din 49'!AJ78+'Din 50'!AJ78</f>
        <v>0</v>
      </c>
    </row>
    <row r="79" spans="4:6">
      <c r="D79" s="120"/>
      <c r="E79" s="22" t="s">
        <v>105</v>
      </c>
      <c r="F79" s="97">
        <f>'Din 1'!AJ79+'Din 2'!AJ79+'Din 3'!AJ79+'Din 4'!AJ79+'Din 5'!AJ79+'Din 6'!AJ79+'Din 7'!AJ79+'Din 8'!AJ79+'Din 9'!AJ79+'Din 10'!AJ79+'Din 11'!AJ79+'Din 12'!AJ79+'Din 13'!AJ79+'Din 14'!AJ79+'Din 15'!AJ79+'Din 16'!AJ79+'Din 17'!AJ79+'Din 18'!AJ79+'Din 19'!AJ79+'Din 20'!AJ79+'Din 21'!AJ79+'Din 22'!AJ79+'Din 23'!AJ79+'Din 24'!AJ79+'Din 25'!AJ79+'Din 26'!AJ79+'Din 27'!AJ79+'Din 28'!AJ79+'Din 29'!AJ79+'Din 30'!AJ79+'Din 31'!AJ79+'Din 32'!AJ79+'Din 33'!AJ79+'Din 34'!AJ79+'Din 35'!AJ79+'Din 36'!AJ79+'Din 37'!AJ79+'Din 38'!AJ79+'Din 39'!AJ79+'Din 40'!AJ79+'Din 41'!AJ79+'Din 42'!AJ79+'Din 43'!AJ79+'Din 44'!AJ79+'Din 45'!AJ79+'Din 46'!AJ79+'Din 47'!AJ79+'Din 48'!AJ79+'Din 49'!AJ79+'Din 50'!AJ79</f>
        <v>0</v>
      </c>
    </row>
    <row r="80" spans="4:6">
      <c r="D80" s="120"/>
      <c r="E80" s="22" t="s">
        <v>106</v>
      </c>
      <c r="F80" s="97">
        <f>'Din 1'!AJ80+'Din 2'!AJ80+'Din 3'!AJ80+'Din 4'!AJ80+'Din 5'!AJ80+'Din 6'!AJ80+'Din 7'!AJ80+'Din 8'!AJ80+'Din 9'!AJ80+'Din 10'!AJ80+'Din 11'!AJ80+'Din 12'!AJ80+'Din 13'!AJ80+'Din 14'!AJ80+'Din 15'!AJ80+'Din 16'!AJ80+'Din 17'!AJ80+'Din 18'!AJ80+'Din 19'!AJ80+'Din 20'!AJ80+'Din 21'!AJ80+'Din 22'!AJ80+'Din 23'!AJ80+'Din 24'!AJ80+'Din 25'!AJ80+'Din 26'!AJ80+'Din 27'!AJ80+'Din 28'!AJ80+'Din 29'!AJ80+'Din 30'!AJ80+'Din 31'!AJ80+'Din 32'!AJ80+'Din 33'!AJ80+'Din 34'!AJ80+'Din 35'!AJ80+'Din 36'!AJ80+'Din 37'!AJ80+'Din 38'!AJ80+'Din 39'!AJ80+'Din 40'!AJ80+'Din 41'!AJ80+'Din 42'!AJ80+'Din 43'!AJ80+'Din 44'!AJ80+'Din 45'!AJ80+'Din 46'!AJ80+'Din 47'!AJ80+'Din 48'!AJ80+'Din 49'!AJ80+'Din 50'!AJ80</f>
        <v>0</v>
      </c>
    </row>
    <row r="81" spans="4:6">
      <c r="D81" s="120"/>
      <c r="E81" s="23" t="s">
        <v>107</v>
      </c>
      <c r="F81" s="97">
        <f>'Din 1'!AJ81+'Din 2'!AJ81+'Din 3'!AJ81+'Din 4'!AJ81+'Din 5'!AJ81+'Din 6'!AJ81+'Din 7'!AJ81+'Din 8'!AJ81+'Din 9'!AJ81+'Din 10'!AJ81+'Din 11'!AJ81+'Din 12'!AJ81+'Din 13'!AJ81+'Din 14'!AJ81+'Din 15'!AJ81+'Din 16'!AJ81+'Din 17'!AJ81+'Din 18'!AJ81+'Din 19'!AJ81+'Din 20'!AJ81+'Din 21'!AJ81+'Din 22'!AJ81+'Din 23'!AJ81+'Din 24'!AJ81+'Din 25'!AJ81+'Din 26'!AJ81+'Din 27'!AJ81+'Din 28'!AJ81+'Din 29'!AJ81+'Din 30'!AJ81+'Din 31'!AJ81+'Din 32'!AJ81+'Din 33'!AJ81+'Din 34'!AJ81+'Din 35'!AJ81+'Din 36'!AJ81+'Din 37'!AJ81+'Din 38'!AJ81+'Din 39'!AJ81+'Din 40'!AJ81+'Din 41'!AJ81+'Din 42'!AJ81+'Din 43'!AJ81+'Din 44'!AJ81+'Din 45'!AJ81+'Din 46'!AJ81+'Din 47'!AJ81+'Din 48'!AJ81+'Din 49'!AJ81+'Din 50'!AJ81</f>
        <v>0</v>
      </c>
    </row>
    <row r="82" spans="4:6">
      <c r="D82" s="120"/>
      <c r="E82" s="22" t="s">
        <v>108</v>
      </c>
      <c r="F82" s="97">
        <f>'Din 1'!AJ82+'Din 2'!AJ82+'Din 3'!AJ82+'Din 4'!AJ82+'Din 5'!AJ82+'Din 6'!AJ82+'Din 7'!AJ82+'Din 8'!AJ82+'Din 9'!AJ82+'Din 10'!AJ82+'Din 11'!AJ82+'Din 12'!AJ82+'Din 13'!AJ82+'Din 14'!AJ82+'Din 15'!AJ82+'Din 16'!AJ82+'Din 17'!AJ82+'Din 18'!AJ82+'Din 19'!AJ82+'Din 20'!AJ82+'Din 21'!AJ82+'Din 22'!AJ82+'Din 23'!AJ82+'Din 24'!AJ82+'Din 25'!AJ82+'Din 26'!AJ82+'Din 27'!AJ82+'Din 28'!AJ82+'Din 29'!AJ82+'Din 30'!AJ82+'Din 31'!AJ82+'Din 32'!AJ82+'Din 33'!AJ82+'Din 34'!AJ82+'Din 35'!AJ82+'Din 36'!AJ82+'Din 37'!AJ82+'Din 38'!AJ82+'Din 39'!AJ82+'Din 40'!AJ82+'Din 41'!AJ82+'Din 42'!AJ82+'Din 43'!AJ82+'Din 44'!AJ82+'Din 45'!AJ82+'Din 46'!AJ82+'Din 47'!AJ82+'Din 48'!AJ82+'Din 49'!AJ82+'Din 50'!AJ82</f>
        <v>0</v>
      </c>
    </row>
    <row r="83" spans="4:6">
      <c r="D83" s="120"/>
      <c r="E83" s="22" t="s">
        <v>11</v>
      </c>
      <c r="F83" s="97">
        <f>'Din 1'!AJ83+'Din 2'!AJ83+'Din 3'!AJ83+'Din 4'!AJ83+'Din 5'!AJ83+'Din 6'!AJ83+'Din 7'!AJ83+'Din 8'!AJ83+'Din 9'!AJ83+'Din 10'!AJ83+'Din 11'!AJ83+'Din 12'!AJ83+'Din 13'!AJ83+'Din 14'!AJ83+'Din 15'!AJ83+'Din 16'!AJ83+'Din 17'!AJ83+'Din 18'!AJ83+'Din 19'!AJ83+'Din 20'!AJ83+'Din 21'!AJ83+'Din 22'!AJ83+'Din 23'!AJ83+'Din 24'!AJ83+'Din 25'!AJ83+'Din 26'!AJ83+'Din 27'!AJ83+'Din 28'!AJ83+'Din 29'!AJ83+'Din 30'!AJ83+'Din 31'!AJ83+'Din 32'!AJ83+'Din 33'!AJ83+'Din 34'!AJ83+'Din 35'!AJ83+'Din 36'!AJ83+'Din 37'!AJ83+'Din 38'!AJ83+'Din 39'!AJ83+'Din 40'!AJ83+'Din 41'!AJ83+'Din 42'!AJ83+'Din 43'!AJ83+'Din 44'!AJ83+'Din 45'!AJ83+'Din 46'!AJ83+'Din 47'!AJ83+'Din 48'!AJ83+'Din 49'!AJ83+'Din 50'!AJ83</f>
        <v>0</v>
      </c>
    </row>
    <row r="84" spans="4:6">
      <c r="D84" s="120"/>
      <c r="E84" s="22" t="s">
        <v>109</v>
      </c>
      <c r="F84" s="97">
        <f>'Din 1'!AJ84+'Din 2'!AJ84+'Din 3'!AJ84+'Din 4'!AJ84+'Din 5'!AJ84+'Din 6'!AJ84+'Din 7'!AJ84+'Din 8'!AJ84+'Din 9'!AJ84+'Din 10'!AJ84+'Din 11'!AJ84+'Din 12'!AJ84+'Din 13'!AJ84+'Din 14'!AJ84+'Din 15'!AJ84+'Din 16'!AJ84+'Din 17'!AJ84+'Din 18'!AJ84+'Din 19'!AJ84+'Din 20'!AJ84+'Din 21'!AJ84+'Din 22'!AJ84+'Din 23'!AJ84+'Din 24'!AJ84+'Din 25'!AJ84+'Din 26'!AJ84+'Din 27'!AJ84+'Din 28'!AJ84+'Din 29'!AJ84+'Din 30'!AJ84+'Din 31'!AJ84+'Din 32'!AJ84+'Din 33'!AJ84+'Din 34'!AJ84+'Din 35'!AJ84+'Din 36'!AJ84+'Din 37'!AJ84+'Din 38'!AJ84+'Din 39'!AJ84+'Din 40'!AJ84+'Din 41'!AJ84+'Din 42'!AJ84+'Din 43'!AJ84+'Din 44'!AJ84+'Din 45'!AJ84+'Din 46'!AJ84+'Din 47'!AJ84+'Din 48'!AJ84+'Din 49'!AJ84+'Din 50'!AJ84</f>
        <v>0</v>
      </c>
    </row>
    <row r="85" spans="4:6">
      <c r="D85" s="120"/>
      <c r="E85" s="22" t="s">
        <v>111</v>
      </c>
      <c r="F85" s="97">
        <f>'Din 1'!AJ85+'Din 2'!AJ85+'Din 3'!AJ85+'Din 4'!AJ85+'Din 5'!AJ85+'Din 6'!AJ85+'Din 7'!AJ85+'Din 8'!AJ85+'Din 9'!AJ85+'Din 10'!AJ85+'Din 11'!AJ85+'Din 12'!AJ85+'Din 13'!AJ85+'Din 14'!AJ85+'Din 15'!AJ85+'Din 16'!AJ85+'Din 17'!AJ85+'Din 18'!AJ85+'Din 19'!AJ85+'Din 20'!AJ85+'Din 21'!AJ85+'Din 22'!AJ85+'Din 23'!AJ85+'Din 24'!AJ85+'Din 25'!AJ85+'Din 26'!AJ85+'Din 27'!AJ85+'Din 28'!AJ85+'Din 29'!AJ85+'Din 30'!AJ85+'Din 31'!AJ85+'Din 32'!AJ85+'Din 33'!AJ85+'Din 34'!AJ85+'Din 35'!AJ85+'Din 36'!AJ85+'Din 37'!AJ85+'Din 38'!AJ85+'Din 39'!AJ85+'Din 40'!AJ85+'Din 41'!AJ85+'Din 42'!AJ85+'Din 43'!AJ85+'Din 44'!AJ85+'Din 45'!AJ85+'Din 46'!AJ85+'Din 47'!AJ85+'Din 48'!AJ85+'Din 49'!AJ85+'Din 50'!AJ85</f>
        <v>0</v>
      </c>
    </row>
  </sheetData>
  <sheetProtection password="CFC0" sheet="1" objects="1" scenarios="1"/>
  <mergeCells count="6">
    <mergeCell ref="D66:D85"/>
    <mergeCell ref="D1:F1"/>
    <mergeCell ref="D2:D19"/>
    <mergeCell ref="D20:D38"/>
    <mergeCell ref="D39:D56"/>
    <mergeCell ref="D57:D65"/>
  </mergeCells>
  <pageMargins left="0.511811024" right="0.511811024" top="0.6" bottom="0.43" header="0.69" footer="0.5500000000000000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M25" sqref="AM25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Plan3">
    <pageSetUpPr autoPageBreaks="0"/>
  </sheetPr>
  <dimension ref="A1:AY85"/>
  <sheetViews>
    <sheetView showGridLines="0" zoomScaleNormal="100" workbookViewId="0">
      <selection activeCell="G19" sqref="G19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59" t="s">
        <v>67</v>
      </c>
      <c r="J17" s="60"/>
      <c r="K17" s="58"/>
      <c r="L17" s="128" t="s">
        <v>24</v>
      </c>
      <c r="M17" s="128"/>
      <c r="N17" s="128"/>
      <c r="O17" s="90"/>
      <c r="P17" s="14"/>
      <c r="Q17" s="14"/>
      <c r="R17" s="14"/>
      <c r="S17" s="1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4"/>
      <c r="V21" s="14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4"/>
      <c r="V22" s="14"/>
      <c r="W22" s="14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4"/>
      <c r="V23" s="14"/>
      <c r="W23" s="14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4"/>
      <c r="V24" s="14"/>
      <c r="W24" s="14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4"/>
      <c r="V25" s="14"/>
      <c r="W25" s="14">
        <f>-IF(Q19=$W$21,"1")*-1</f>
        <v>0</v>
      </c>
      <c r="X25" s="14">
        <f>-IF(Q20=$W$21,"1")*-1</f>
        <v>0</v>
      </c>
      <c r="Y25" s="14">
        <f>-IF(Q21=$W$21,"1")*-1</f>
        <v>0</v>
      </c>
      <c r="Z25" s="14">
        <f>-IF(Q22=$W$21,"1")*-1</f>
        <v>0</v>
      </c>
      <c r="AA25" s="14">
        <f>-IF(Q23=$W$21,"1")*-1</f>
        <v>0</v>
      </c>
      <c r="AB25" s="14">
        <f>-IF(Q24=$W$21,"1")*-1</f>
        <v>0</v>
      </c>
      <c r="AC25" s="14">
        <f>-IF(Q25=$W$21,"1")*-1</f>
        <v>0</v>
      </c>
      <c r="AD25" s="14">
        <f>-IF(Q26=$W$21,"1")*-1</f>
        <v>0</v>
      </c>
      <c r="AE25" s="14">
        <f>-IF(Q27=$W$21,"1")*-1</f>
        <v>0</v>
      </c>
      <c r="AF25" s="14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4"/>
      <c r="V26" s="14"/>
      <c r="W26" s="14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4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4"/>
      <c r="V29" s="14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4"/>
      <c r="V30" s="14"/>
      <c r="W30" s="14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4"/>
      <c r="V31" s="14"/>
      <c r="W31" s="14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4"/>
      <c r="V32" s="14"/>
      <c r="W32" s="14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4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4"/>
      <c r="Q37" s="14" t="b">
        <v>0</v>
      </c>
      <c r="R37" s="14"/>
      <c r="S37" s="14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4"/>
      <c r="Q38" s="14"/>
      <c r="R38" s="14"/>
      <c r="S38" s="14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4" t="b">
        <v>0</v>
      </c>
      <c r="Q46" s="14" t="b">
        <v>0</v>
      </c>
      <c r="R46" s="14" t="b">
        <v>0</v>
      </c>
      <c r="S46" s="14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4" t="b">
        <v>0</v>
      </c>
      <c r="Q47" s="14" t="b">
        <v>0</v>
      </c>
      <c r="R47" s="14" t="b">
        <v>0</v>
      </c>
      <c r="S47" s="14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4" t="b">
        <v>0</v>
      </c>
      <c r="Q48" s="14" t="b">
        <v>0</v>
      </c>
      <c r="R48" s="14" t="b">
        <v>0</v>
      </c>
      <c r="S48" s="14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4" t="b">
        <v>0</v>
      </c>
      <c r="Q49" s="14" t="b">
        <v>0</v>
      </c>
      <c r="R49" s="14" t="b">
        <v>0</v>
      </c>
      <c r="S49" s="14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sortState ref="P4:S14">
    <sortCondition ref="P4"/>
  </sortState>
  <mergeCells count="21">
    <mergeCell ref="D3:E3"/>
    <mergeCell ref="B1:N1"/>
    <mergeCell ref="B5:N5"/>
    <mergeCell ref="U28:V28"/>
    <mergeCell ref="U33:V33"/>
    <mergeCell ref="B12:D13"/>
    <mergeCell ref="F7:K7"/>
    <mergeCell ref="E9:I10"/>
    <mergeCell ref="E12:I13"/>
    <mergeCell ref="L17:N17"/>
    <mergeCell ref="B15:N15"/>
    <mergeCell ref="B9:D10"/>
    <mergeCell ref="B53:N59"/>
    <mergeCell ref="B52:N52"/>
    <mergeCell ref="C17:G17"/>
    <mergeCell ref="C39:G39"/>
    <mergeCell ref="C49:G49"/>
    <mergeCell ref="L36:N36"/>
    <mergeCell ref="L50:N50"/>
    <mergeCell ref="C36:G36"/>
    <mergeCell ref="I39:M39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3" t="s">
        <v>67</v>
      </c>
      <c r="J17" s="60"/>
      <c r="K17" s="58"/>
      <c r="L17" s="128" t="s">
        <v>24</v>
      </c>
      <c r="M17" s="128"/>
      <c r="N17" s="128"/>
      <c r="O17" s="90"/>
      <c r="P17" s="104"/>
      <c r="Q17" s="104"/>
      <c r="R17" s="104"/>
      <c r="S17" s="10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4"/>
      <c r="V21" s="104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4"/>
      <c r="V22" s="104"/>
      <c r="W22" s="104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4"/>
      <c r="V23" s="104"/>
      <c r="W23" s="104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4"/>
      <c r="V24" s="104"/>
      <c r="W24" s="104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4"/>
      <c r="V25" s="104"/>
      <c r="W25" s="104">
        <f>-IF(Q19=$W$21,"1")*-1</f>
        <v>0</v>
      </c>
      <c r="X25" s="104">
        <f>-IF(Q20=$W$21,"1")*-1</f>
        <v>0</v>
      </c>
      <c r="Y25" s="104">
        <f>-IF(Q21=$W$21,"1")*-1</f>
        <v>0</v>
      </c>
      <c r="Z25" s="104">
        <f>-IF(Q22=$W$21,"1")*-1</f>
        <v>0</v>
      </c>
      <c r="AA25" s="104">
        <f>-IF(Q23=$W$21,"1")*-1</f>
        <v>0</v>
      </c>
      <c r="AB25" s="104">
        <f>-IF(Q24=$W$21,"1")*-1</f>
        <v>0</v>
      </c>
      <c r="AC25" s="104">
        <f>-IF(Q25=$W$21,"1")*-1</f>
        <v>0</v>
      </c>
      <c r="AD25" s="104">
        <f>-IF(Q26=$W$21,"1")*-1</f>
        <v>0</v>
      </c>
      <c r="AE25" s="104">
        <f>-IF(Q27=$W$21,"1")*-1</f>
        <v>0</v>
      </c>
      <c r="AF25" s="104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4"/>
      <c r="V26" s="104"/>
      <c r="W26" s="104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4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4"/>
      <c r="V29" s="104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4"/>
      <c r="V30" s="104"/>
      <c r="W30" s="104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4"/>
      <c r="V31" s="104"/>
      <c r="W31" s="104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4"/>
      <c r="V32" s="104"/>
      <c r="W32" s="104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4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4"/>
      <c r="Q37" s="104" t="b">
        <v>0</v>
      </c>
      <c r="R37" s="104"/>
      <c r="S37" s="104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4"/>
      <c r="Q38" s="104"/>
      <c r="R38" s="104"/>
      <c r="S38" s="104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4" t="b">
        <v>0</v>
      </c>
      <c r="Q46" s="104" t="b">
        <v>0</v>
      </c>
      <c r="R46" s="104" t="b">
        <v>0</v>
      </c>
      <c r="S46" s="104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4" t="b">
        <v>0</v>
      </c>
      <c r="Q47" s="104" t="b">
        <v>0</v>
      </c>
      <c r="R47" s="104" t="b">
        <v>0</v>
      </c>
      <c r="S47" s="104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4" t="b">
        <v>0</v>
      </c>
      <c r="Q48" s="104" t="b">
        <v>0</v>
      </c>
      <c r="R48" s="104" t="b">
        <v>0</v>
      </c>
      <c r="S48" s="104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4" t="b">
        <v>0</v>
      </c>
      <c r="Q49" s="104" t="b">
        <v>0</v>
      </c>
      <c r="R49" s="104" t="b">
        <v>0</v>
      </c>
      <c r="S49" s="104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3" t="s">
        <v>67</v>
      </c>
      <c r="J17" s="60"/>
      <c r="K17" s="58"/>
      <c r="L17" s="128" t="s">
        <v>24</v>
      </c>
      <c r="M17" s="128"/>
      <c r="N17" s="128"/>
      <c r="O17" s="90"/>
      <c r="P17" s="104"/>
      <c r="Q17" s="104"/>
      <c r="R17" s="104"/>
      <c r="S17" s="10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4"/>
      <c r="V21" s="104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4"/>
      <c r="V22" s="104"/>
      <c r="W22" s="104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4"/>
      <c r="V23" s="104"/>
      <c r="W23" s="104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4"/>
      <c r="V24" s="104"/>
      <c r="W24" s="104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4"/>
      <c r="V25" s="104"/>
      <c r="W25" s="104">
        <f>-IF(Q19=$W$21,"1")*-1</f>
        <v>0</v>
      </c>
      <c r="X25" s="104">
        <f>-IF(Q20=$W$21,"1")*-1</f>
        <v>0</v>
      </c>
      <c r="Y25" s="104">
        <f>-IF(Q21=$W$21,"1")*-1</f>
        <v>0</v>
      </c>
      <c r="Z25" s="104">
        <f>-IF(Q22=$W$21,"1")*-1</f>
        <v>0</v>
      </c>
      <c r="AA25" s="104">
        <f>-IF(Q23=$W$21,"1")*-1</f>
        <v>0</v>
      </c>
      <c r="AB25" s="104">
        <f>-IF(Q24=$W$21,"1")*-1</f>
        <v>0</v>
      </c>
      <c r="AC25" s="104">
        <f>-IF(Q25=$W$21,"1")*-1</f>
        <v>0</v>
      </c>
      <c r="AD25" s="104">
        <f>-IF(Q26=$W$21,"1")*-1</f>
        <v>0</v>
      </c>
      <c r="AE25" s="104">
        <f>-IF(Q27=$W$21,"1")*-1</f>
        <v>0</v>
      </c>
      <c r="AF25" s="104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4"/>
      <c r="V26" s="104"/>
      <c r="W26" s="104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4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4"/>
      <c r="V29" s="104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4"/>
      <c r="V30" s="104"/>
      <c r="W30" s="104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4"/>
      <c r="V31" s="104"/>
      <c r="W31" s="104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4"/>
      <c r="V32" s="104"/>
      <c r="W32" s="104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4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4"/>
      <c r="Q37" s="104" t="b">
        <v>0</v>
      </c>
      <c r="R37" s="104"/>
      <c r="S37" s="104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4"/>
      <c r="Q38" s="104"/>
      <c r="R38" s="104"/>
      <c r="S38" s="104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4" t="b">
        <v>0</v>
      </c>
      <c r="Q46" s="104" t="b">
        <v>0</v>
      </c>
      <c r="R46" s="104" t="b">
        <v>0</v>
      </c>
      <c r="S46" s="104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4" t="b">
        <v>0</v>
      </c>
      <c r="Q47" s="104" t="b">
        <v>0</v>
      </c>
      <c r="R47" s="104" t="b">
        <v>0</v>
      </c>
      <c r="S47" s="104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4" t="b">
        <v>0</v>
      </c>
      <c r="Q48" s="104" t="b">
        <v>0</v>
      </c>
      <c r="R48" s="104" t="b">
        <v>0</v>
      </c>
      <c r="S48" s="104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4" t="b">
        <v>0</v>
      </c>
      <c r="Q49" s="104" t="b">
        <v>0</v>
      </c>
      <c r="R49" s="104" t="b">
        <v>0</v>
      </c>
      <c r="S49" s="104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N22" sqref="AN22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6" t="s">
        <v>67</v>
      </c>
      <c r="J17" s="60"/>
      <c r="K17" s="58"/>
      <c r="L17" s="128" t="s">
        <v>24</v>
      </c>
      <c r="M17" s="128"/>
      <c r="N17" s="128"/>
      <c r="O17" s="90"/>
      <c r="P17" s="105"/>
      <c r="Q17" s="105"/>
      <c r="R17" s="105"/>
      <c r="S17" s="105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5"/>
      <c r="V21" s="105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5"/>
      <c r="V22" s="105"/>
      <c r="W22" s="105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5"/>
      <c r="V23" s="105"/>
      <c r="W23" s="105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5"/>
      <c r="V24" s="105"/>
      <c r="W24" s="105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5"/>
      <c r="V25" s="105"/>
      <c r="W25" s="105">
        <f>-IF(Q19=$W$21,"1")*-1</f>
        <v>0</v>
      </c>
      <c r="X25" s="105">
        <f>-IF(Q20=$W$21,"1")*-1</f>
        <v>0</v>
      </c>
      <c r="Y25" s="105">
        <f>-IF(Q21=$W$21,"1")*-1</f>
        <v>0</v>
      </c>
      <c r="Z25" s="105">
        <f>-IF(Q22=$W$21,"1")*-1</f>
        <v>0</v>
      </c>
      <c r="AA25" s="105">
        <f>-IF(Q23=$W$21,"1")*-1</f>
        <v>0</v>
      </c>
      <c r="AB25" s="105">
        <f>-IF(Q24=$W$21,"1")*-1</f>
        <v>0</v>
      </c>
      <c r="AC25" s="105">
        <f>-IF(Q25=$W$21,"1")*-1</f>
        <v>0</v>
      </c>
      <c r="AD25" s="105">
        <f>-IF(Q26=$W$21,"1")*-1</f>
        <v>0</v>
      </c>
      <c r="AE25" s="105">
        <f>-IF(Q27=$W$21,"1")*-1</f>
        <v>0</v>
      </c>
      <c r="AF25" s="105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5"/>
      <c r="V26" s="105"/>
      <c r="W26" s="105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5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5"/>
      <c r="V29" s="105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5"/>
      <c r="V30" s="105"/>
      <c r="W30" s="105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5"/>
      <c r="V31" s="105"/>
      <c r="W31" s="105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5"/>
      <c r="V32" s="105"/>
      <c r="W32" s="105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5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5"/>
      <c r="Q37" s="105" t="b">
        <v>0</v>
      </c>
      <c r="R37" s="105"/>
      <c r="S37" s="105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5"/>
      <c r="Q38" s="105"/>
      <c r="R38" s="105"/>
      <c r="S38" s="105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5" t="b">
        <v>0</v>
      </c>
      <c r="Q46" s="105" t="b">
        <v>0</v>
      </c>
      <c r="R46" s="105" t="b">
        <v>0</v>
      </c>
      <c r="S46" s="105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5" t="b">
        <v>0</v>
      </c>
      <c r="Q47" s="105" t="b">
        <v>0</v>
      </c>
      <c r="R47" s="105" t="b">
        <v>0</v>
      </c>
      <c r="S47" s="105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5" t="b">
        <v>0</v>
      </c>
      <c r="Q48" s="105" t="b">
        <v>0</v>
      </c>
      <c r="R48" s="105" t="b">
        <v>0</v>
      </c>
      <c r="S48" s="105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5" t="b">
        <v>0</v>
      </c>
      <c r="Q49" s="105" t="b">
        <v>0</v>
      </c>
      <c r="R49" s="105" t="b">
        <v>0</v>
      </c>
      <c r="S49" s="105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3" t="s">
        <v>67</v>
      </c>
      <c r="J17" s="60"/>
      <c r="K17" s="58"/>
      <c r="L17" s="128" t="s">
        <v>24</v>
      </c>
      <c r="M17" s="128"/>
      <c r="N17" s="128"/>
      <c r="O17" s="90"/>
      <c r="P17" s="104"/>
      <c r="Q17" s="104"/>
      <c r="R17" s="104"/>
      <c r="S17" s="10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4"/>
      <c r="V21" s="104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4"/>
      <c r="V22" s="104"/>
      <c r="W22" s="104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4"/>
      <c r="V23" s="104"/>
      <c r="W23" s="104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4"/>
      <c r="V24" s="104"/>
      <c r="W24" s="104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4"/>
      <c r="V25" s="104"/>
      <c r="W25" s="104">
        <f>-IF(Q19=$W$21,"1")*-1</f>
        <v>0</v>
      </c>
      <c r="X25" s="104">
        <f>-IF(Q20=$W$21,"1")*-1</f>
        <v>0</v>
      </c>
      <c r="Y25" s="104">
        <f>-IF(Q21=$W$21,"1")*-1</f>
        <v>0</v>
      </c>
      <c r="Z25" s="104">
        <f>-IF(Q22=$W$21,"1")*-1</f>
        <v>0</v>
      </c>
      <c r="AA25" s="104">
        <f>-IF(Q23=$W$21,"1")*-1</f>
        <v>0</v>
      </c>
      <c r="AB25" s="104">
        <f>-IF(Q24=$W$21,"1")*-1</f>
        <v>0</v>
      </c>
      <c r="AC25" s="104">
        <f>-IF(Q25=$W$21,"1")*-1</f>
        <v>0</v>
      </c>
      <c r="AD25" s="104">
        <f>-IF(Q26=$W$21,"1")*-1</f>
        <v>0</v>
      </c>
      <c r="AE25" s="104">
        <f>-IF(Q27=$W$21,"1")*-1</f>
        <v>0</v>
      </c>
      <c r="AF25" s="104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4"/>
      <c r="V26" s="104"/>
      <c r="W26" s="104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4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4"/>
      <c r="V29" s="104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4"/>
      <c r="V30" s="104"/>
      <c r="W30" s="104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4"/>
      <c r="V31" s="104"/>
      <c r="W31" s="104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4"/>
      <c r="V32" s="104"/>
      <c r="W32" s="104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4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4"/>
      <c r="Q37" s="104" t="b">
        <v>0</v>
      </c>
      <c r="R37" s="104"/>
      <c r="S37" s="104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4"/>
      <c r="Q38" s="104"/>
      <c r="R38" s="104"/>
      <c r="S38" s="104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4" t="b">
        <v>0</v>
      </c>
      <c r="Q46" s="104" t="b">
        <v>0</v>
      </c>
      <c r="R46" s="104" t="b">
        <v>0</v>
      </c>
      <c r="S46" s="104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4" t="b">
        <v>0</v>
      </c>
      <c r="Q47" s="104" t="b">
        <v>0</v>
      </c>
      <c r="R47" s="104" t="b">
        <v>0</v>
      </c>
      <c r="S47" s="104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4" t="b">
        <v>0</v>
      </c>
      <c r="Q48" s="104" t="b">
        <v>0</v>
      </c>
      <c r="R48" s="104" t="b">
        <v>0</v>
      </c>
      <c r="S48" s="104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4" t="b">
        <v>0</v>
      </c>
      <c r="Q49" s="104" t="b">
        <v>0</v>
      </c>
      <c r="R49" s="104" t="b">
        <v>0</v>
      </c>
      <c r="S49" s="104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3" t="s">
        <v>67</v>
      </c>
      <c r="J17" s="60"/>
      <c r="K17" s="58"/>
      <c r="L17" s="128" t="s">
        <v>24</v>
      </c>
      <c r="M17" s="128"/>
      <c r="N17" s="128"/>
      <c r="O17" s="90"/>
      <c r="P17" s="104"/>
      <c r="Q17" s="104"/>
      <c r="R17" s="104"/>
      <c r="S17" s="10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4"/>
      <c r="V21" s="104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4"/>
      <c r="V22" s="104"/>
      <c r="W22" s="104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4"/>
      <c r="V23" s="104"/>
      <c r="W23" s="104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4"/>
      <c r="V24" s="104"/>
      <c r="W24" s="104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4"/>
      <c r="V25" s="104"/>
      <c r="W25" s="104">
        <f>-IF(Q19=$W$21,"1")*-1</f>
        <v>0</v>
      </c>
      <c r="X25" s="104">
        <f>-IF(Q20=$W$21,"1")*-1</f>
        <v>0</v>
      </c>
      <c r="Y25" s="104">
        <f>-IF(Q21=$W$21,"1")*-1</f>
        <v>0</v>
      </c>
      <c r="Z25" s="104">
        <f>-IF(Q22=$W$21,"1")*-1</f>
        <v>0</v>
      </c>
      <c r="AA25" s="104">
        <f>-IF(Q23=$W$21,"1")*-1</f>
        <v>0</v>
      </c>
      <c r="AB25" s="104">
        <f>-IF(Q24=$W$21,"1")*-1</f>
        <v>0</v>
      </c>
      <c r="AC25" s="104">
        <f>-IF(Q25=$W$21,"1")*-1</f>
        <v>0</v>
      </c>
      <c r="AD25" s="104">
        <f>-IF(Q26=$W$21,"1")*-1</f>
        <v>0</v>
      </c>
      <c r="AE25" s="104">
        <f>-IF(Q27=$W$21,"1")*-1</f>
        <v>0</v>
      </c>
      <c r="AF25" s="104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4"/>
      <c r="V26" s="104"/>
      <c r="W26" s="104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4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4"/>
      <c r="V29" s="104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4"/>
      <c r="V30" s="104"/>
      <c r="W30" s="104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4"/>
      <c r="V31" s="104"/>
      <c r="W31" s="104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4"/>
      <c r="V32" s="104"/>
      <c r="W32" s="104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4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4"/>
      <c r="Q37" s="104" t="b">
        <v>0</v>
      </c>
      <c r="R37" s="104"/>
      <c r="S37" s="104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4"/>
      <c r="Q38" s="104"/>
      <c r="R38" s="104"/>
      <c r="S38" s="104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4" t="b">
        <v>0</v>
      </c>
      <c r="Q46" s="104" t="b">
        <v>0</v>
      </c>
      <c r="R46" s="104" t="b">
        <v>0</v>
      </c>
      <c r="S46" s="104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4" t="b">
        <v>0</v>
      </c>
      <c r="Q47" s="104" t="b">
        <v>0</v>
      </c>
      <c r="R47" s="104" t="b">
        <v>0</v>
      </c>
      <c r="S47" s="104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4" t="b">
        <v>0</v>
      </c>
      <c r="Q48" s="104" t="b">
        <v>0</v>
      </c>
      <c r="R48" s="104" t="b">
        <v>0</v>
      </c>
      <c r="S48" s="104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4" t="b">
        <v>0</v>
      </c>
      <c r="Q49" s="104" t="b">
        <v>0</v>
      </c>
      <c r="R49" s="104" t="b">
        <v>0</v>
      </c>
      <c r="S49" s="104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3" t="s">
        <v>67</v>
      </c>
      <c r="J17" s="60"/>
      <c r="K17" s="58"/>
      <c r="L17" s="128" t="s">
        <v>24</v>
      </c>
      <c r="M17" s="128"/>
      <c r="N17" s="128"/>
      <c r="O17" s="90"/>
      <c r="P17" s="104"/>
      <c r="Q17" s="104"/>
      <c r="R17" s="104"/>
      <c r="S17" s="10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4"/>
      <c r="V21" s="104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4"/>
      <c r="V22" s="104"/>
      <c r="W22" s="104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4"/>
      <c r="V23" s="104"/>
      <c r="W23" s="104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4"/>
      <c r="V24" s="104"/>
      <c r="W24" s="104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4"/>
      <c r="V25" s="104"/>
      <c r="W25" s="104">
        <f>-IF(Q19=$W$21,"1")*-1</f>
        <v>0</v>
      </c>
      <c r="X25" s="104">
        <f>-IF(Q20=$W$21,"1")*-1</f>
        <v>0</v>
      </c>
      <c r="Y25" s="104">
        <f>-IF(Q21=$W$21,"1")*-1</f>
        <v>0</v>
      </c>
      <c r="Z25" s="104">
        <f>-IF(Q22=$W$21,"1")*-1</f>
        <v>0</v>
      </c>
      <c r="AA25" s="104">
        <f>-IF(Q23=$W$21,"1")*-1</f>
        <v>0</v>
      </c>
      <c r="AB25" s="104">
        <f>-IF(Q24=$W$21,"1")*-1</f>
        <v>0</v>
      </c>
      <c r="AC25" s="104">
        <f>-IF(Q25=$W$21,"1")*-1</f>
        <v>0</v>
      </c>
      <c r="AD25" s="104">
        <f>-IF(Q26=$W$21,"1")*-1</f>
        <v>0</v>
      </c>
      <c r="AE25" s="104">
        <f>-IF(Q27=$W$21,"1")*-1</f>
        <v>0</v>
      </c>
      <c r="AF25" s="104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4"/>
      <c r="V26" s="104"/>
      <c r="W26" s="104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4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4"/>
      <c r="V29" s="104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4"/>
      <c r="V30" s="104"/>
      <c r="W30" s="104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4"/>
      <c r="V31" s="104"/>
      <c r="W31" s="104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4"/>
      <c r="V32" s="104"/>
      <c r="W32" s="104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4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4"/>
      <c r="Q37" s="104" t="b">
        <v>0</v>
      </c>
      <c r="R37" s="104"/>
      <c r="S37" s="104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4"/>
      <c r="Q38" s="104"/>
      <c r="R38" s="104"/>
      <c r="S38" s="104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4" t="b">
        <v>0</v>
      </c>
      <c r="Q46" s="104" t="b">
        <v>0</v>
      </c>
      <c r="R46" s="104" t="b">
        <v>0</v>
      </c>
      <c r="S46" s="104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4" t="b">
        <v>0</v>
      </c>
      <c r="Q47" s="104" t="b">
        <v>0</v>
      </c>
      <c r="R47" s="104" t="b">
        <v>0</v>
      </c>
      <c r="S47" s="104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4" t="b">
        <v>0</v>
      </c>
      <c r="Q48" s="104" t="b">
        <v>0</v>
      </c>
      <c r="R48" s="104" t="b">
        <v>0</v>
      </c>
      <c r="S48" s="104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4" t="b">
        <v>0</v>
      </c>
      <c r="Q49" s="104" t="b">
        <v>0</v>
      </c>
      <c r="R49" s="104" t="b">
        <v>0</v>
      </c>
      <c r="S49" s="104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Y85"/>
  <sheetViews>
    <sheetView showGridLines="0" zoomScaleNormal="100" workbookViewId="0">
      <selection activeCell="AO8" sqref="AO8"/>
    </sheetView>
  </sheetViews>
  <sheetFormatPr defaultRowHeight="15"/>
  <cols>
    <col min="1" max="1" width="1" style="49" customWidth="1"/>
    <col min="2" max="3" width="3.85546875" style="49" customWidth="1"/>
    <col min="4" max="6" width="7.140625" style="49" customWidth="1"/>
    <col min="7" max="7" width="8.28515625" style="49" customWidth="1"/>
    <col min="8" max="8" width="4.28515625" style="49" customWidth="1"/>
    <col min="9" max="9" width="32.42578125" style="49" customWidth="1"/>
    <col min="10" max="10" width="3.85546875" style="49" customWidth="1"/>
    <col min="11" max="11" width="5" style="50" customWidth="1"/>
    <col min="12" max="12" width="9" style="50" customWidth="1"/>
    <col min="13" max="13" width="19" style="50" customWidth="1"/>
    <col min="14" max="14" width="3.42578125" style="50" customWidth="1"/>
    <col min="15" max="15" width="0.85546875" style="12" customWidth="1"/>
    <col min="16" max="16" width="12.140625" style="5" hidden="1" customWidth="1"/>
    <col min="17" max="19" width="11.42578125" style="5" hidden="1" customWidth="1"/>
    <col min="20" max="32" width="8.7109375" style="4" hidden="1" customWidth="1"/>
    <col min="33" max="34" width="9.28515625" style="4" hidden="1" customWidth="1"/>
    <col min="35" max="35" width="35" style="25" hidden="1" customWidth="1"/>
    <col min="36" max="36" width="3.28515625" style="4" hidden="1" customWidth="1"/>
    <col min="37" max="37" width="3.28515625" style="37" hidden="1" customWidth="1"/>
    <col min="38" max="51" width="3.28515625" style="6" customWidth="1"/>
    <col min="52" max="16384" width="9.140625" style="7"/>
  </cols>
  <sheetData>
    <row r="1" spans="1:51" customFormat="1">
      <c r="A1" s="74"/>
      <c r="B1" s="131" t="s">
        <v>117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81"/>
      <c r="P1" s="28">
        <v>1</v>
      </c>
      <c r="Q1" s="5"/>
      <c r="R1" s="29"/>
      <c r="S1" s="29"/>
      <c r="T1" s="25" t="s">
        <v>3</v>
      </c>
      <c r="U1" s="25" t="s">
        <v>5</v>
      </c>
      <c r="V1" s="25"/>
      <c r="W1" s="25" t="s">
        <v>4</v>
      </c>
      <c r="X1" s="25"/>
      <c r="Y1" s="25" t="s">
        <v>6</v>
      </c>
      <c r="Z1" s="25"/>
      <c r="AA1" s="25"/>
      <c r="AB1" s="25" t="s">
        <v>3</v>
      </c>
      <c r="AC1" s="25" t="s">
        <v>5</v>
      </c>
      <c r="AD1" s="25"/>
      <c r="AE1" s="25" t="s">
        <v>4</v>
      </c>
      <c r="AF1" s="25"/>
      <c r="AG1" s="25" t="s">
        <v>6</v>
      </c>
      <c r="AH1" s="25"/>
      <c r="AI1" s="25"/>
      <c r="AJ1" s="25"/>
      <c r="AK1" s="36"/>
    </row>
    <row r="2" spans="1:51" customFormat="1" ht="6" customHeight="1">
      <c r="A2" s="74"/>
      <c r="B2" s="46"/>
      <c r="C2" s="46"/>
      <c r="D2" s="46"/>
      <c r="E2" s="46"/>
      <c r="F2" s="46"/>
      <c r="G2" s="45"/>
      <c r="H2" s="45"/>
      <c r="I2" s="45"/>
      <c r="J2" s="45"/>
      <c r="K2" s="45"/>
      <c r="L2" s="45"/>
      <c r="M2" s="45"/>
      <c r="N2" s="45"/>
      <c r="O2" s="82"/>
      <c r="P2" s="26"/>
      <c r="Q2" s="5"/>
      <c r="R2" s="25"/>
      <c r="S2" s="25"/>
      <c r="T2" s="25">
        <v>1</v>
      </c>
      <c r="U2" s="39">
        <v>1</v>
      </c>
      <c r="V2" s="39">
        <v>1</v>
      </c>
      <c r="W2" s="39">
        <v>1</v>
      </c>
      <c r="X2" s="4"/>
      <c r="Y2" s="25"/>
      <c r="Z2" s="4"/>
      <c r="AA2" s="25"/>
      <c r="AB2" s="25">
        <v>1</v>
      </c>
      <c r="AC2" s="39">
        <v>1</v>
      </c>
      <c r="AD2" s="39">
        <v>1</v>
      </c>
      <c r="AE2" s="39">
        <v>1</v>
      </c>
      <c r="AF2" s="4"/>
      <c r="AG2" s="25"/>
      <c r="AH2" s="4"/>
      <c r="AI2" s="40" t="s">
        <v>25</v>
      </c>
      <c r="AJ2" s="25">
        <f>IF(P18=$W$21,1,0)</f>
        <v>0</v>
      </c>
      <c r="AK2" s="36"/>
    </row>
    <row r="3" spans="1:51" customFormat="1" ht="15.75">
      <c r="A3" s="74"/>
      <c r="B3" s="47" t="s">
        <v>114</v>
      </c>
      <c r="C3" s="48"/>
      <c r="D3" s="130"/>
      <c r="E3" s="130"/>
      <c r="F3" s="47" t="s">
        <v>112</v>
      </c>
      <c r="G3" s="49"/>
      <c r="H3" s="49"/>
      <c r="I3" s="49"/>
      <c r="J3" s="49"/>
      <c r="K3" s="45"/>
      <c r="L3" s="47" t="s">
        <v>113</v>
      </c>
      <c r="M3" s="94">
        <f>INDEX(S3:S14,P1)</f>
        <v>0</v>
      </c>
      <c r="N3" s="50"/>
      <c r="O3" s="83"/>
      <c r="P3" s="30" t="s">
        <v>140</v>
      </c>
      <c r="Q3" s="5"/>
      <c r="R3" s="25"/>
      <c r="S3" s="27"/>
      <c r="T3" s="41">
        <v>0</v>
      </c>
      <c r="U3" s="39"/>
      <c r="V3" s="41">
        <v>0</v>
      </c>
      <c r="W3" s="39"/>
      <c r="X3" s="41">
        <v>0</v>
      </c>
      <c r="Y3" s="39"/>
      <c r="Z3" s="41">
        <v>0</v>
      </c>
      <c r="AA3" s="25"/>
      <c r="AB3" s="41">
        <v>0</v>
      </c>
      <c r="AC3" s="39"/>
      <c r="AD3" s="41">
        <v>0</v>
      </c>
      <c r="AE3" s="39"/>
      <c r="AF3" s="41">
        <v>0</v>
      </c>
      <c r="AG3" s="39"/>
      <c r="AH3" s="41">
        <v>0</v>
      </c>
      <c r="AI3" s="40" t="s">
        <v>27</v>
      </c>
      <c r="AJ3" s="25">
        <f t="shared" ref="AJ3:AJ19" si="0">IF(P19=$W$21,1,0)</f>
        <v>0</v>
      </c>
      <c r="AK3" s="36"/>
    </row>
    <row r="4" spans="1:51" customFormat="1" ht="8.25" customHeight="1">
      <c r="A4" s="7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82"/>
      <c r="P4" s="31" t="s">
        <v>129</v>
      </c>
      <c r="Q4" s="5"/>
      <c r="R4" s="32"/>
      <c r="S4" s="33">
        <v>2</v>
      </c>
      <c r="T4" s="39">
        <v>1</v>
      </c>
      <c r="U4" s="39">
        <v>0</v>
      </c>
      <c r="V4" s="39">
        <v>1</v>
      </c>
      <c r="W4" s="39">
        <v>0</v>
      </c>
      <c r="X4" s="39">
        <v>1</v>
      </c>
      <c r="Y4" s="39">
        <v>0</v>
      </c>
      <c r="Z4" s="39">
        <v>1</v>
      </c>
      <c r="AA4" s="25"/>
      <c r="AB4" s="39"/>
      <c r="AC4" s="39"/>
      <c r="AD4" s="39"/>
      <c r="AE4" s="39"/>
      <c r="AF4" s="39"/>
      <c r="AG4" s="39"/>
      <c r="AH4" s="39"/>
      <c r="AI4" s="40" t="s">
        <v>29</v>
      </c>
      <c r="AJ4" s="25">
        <f t="shared" si="0"/>
        <v>0</v>
      </c>
      <c r="AK4" s="36"/>
    </row>
    <row r="5" spans="1:51" customFormat="1">
      <c r="A5" s="74"/>
      <c r="B5" s="132" t="s">
        <v>0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84"/>
      <c r="P5" s="31" t="s">
        <v>130</v>
      </c>
      <c r="Q5" s="5"/>
      <c r="R5" s="25"/>
      <c r="S5" s="33">
        <v>2</v>
      </c>
      <c r="T5" s="39">
        <v>2</v>
      </c>
      <c r="U5" s="39"/>
      <c r="V5" s="39">
        <v>2</v>
      </c>
      <c r="W5" s="39"/>
      <c r="X5" s="39">
        <v>2</v>
      </c>
      <c r="Y5" s="39"/>
      <c r="Z5" s="39">
        <v>2</v>
      </c>
      <c r="AA5" s="25"/>
      <c r="AB5" s="39"/>
      <c r="AC5" s="39"/>
      <c r="AD5" s="39"/>
      <c r="AE5" s="39"/>
      <c r="AF5" s="39"/>
      <c r="AG5" s="39"/>
      <c r="AH5" s="39"/>
      <c r="AI5" s="40" t="s">
        <v>31</v>
      </c>
      <c r="AJ5" s="25">
        <f t="shared" si="0"/>
        <v>0</v>
      </c>
      <c r="AK5" s="36"/>
    </row>
    <row r="6" spans="1:51" customFormat="1">
      <c r="A6" s="74"/>
      <c r="B6" s="51" t="s">
        <v>1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85"/>
      <c r="P6" s="31" t="s">
        <v>131</v>
      </c>
      <c r="Q6" s="5"/>
      <c r="R6" s="25"/>
      <c r="S6" s="33">
        <v>2</v>
      </c>
      <c r="T6" s="39">
        <v>3</v>
      </c>
      <c r="U6" s="39"/>
      <c r="V6" s="39">
        <v>3</v>
      </c>
      <c r="W6" s="39"/>
      <c r="X6" s="39">
        <v>3</v>
      </c>
      <c r="Y6" s="39"/>
      <c r="Z6" s="39">
        <v>3</v>
      </c>
      <c r="AA6" s="25"/>
      <c r="AB6" s="39"/>
      <c r="AC6" s="39"/>
      <c r="AD6" s="39"/>
      <c r="AE6" s="39"/>
      <c r="AF6" s="39"/>
      <c r="AG6" s="39"/>
      <c r="AH6" s="39"/>
      <c r="AI6" s="40" t="s">
        <v>36</v>
      </c>
      <c r="AJ6" s="25">
        <f t="shared" si="0"/>
        <v>0</v>
      </c>
      <c r="AK6" s="36"/>
    </row>
    <row r="7" spans="1:51" customFormat="1">
      <c r="A7" s="74"/>
      <c r="B7" s="52" t="s">
        <v>2</v>
      </c>
      <c r="C7" s="52"/>
      <c r="D7" s="52"/>
      <c r="E7" s="52"/>
      <c r="F7" s="135" t="s">
        <v>115</v>
      </c>
      <c r="G7" s="135"/>
      <c r="H7" s="135"/>
      <c r="I7" s="135"/>
      <c r="J7" s="135"/>
      <c r="K7" s="135"/>
      <c r="L7" s="52"/>
      <c r="M7" s="52"/>
      <c r="N7" s="52"/>
      <c r="O7" s="86"/>
      <c r="P7" s="31" t="s">
        <v>132</v>
      </c>
      <c r="Q7" s="5"/>
      <c r="R7" s="25"/>
      <c r="S7" s="33">
        <v>2</v>
      </c>
      <c r="T7" s="39">
        <v>4</v>
      </c>
      <c r="U7" s="39"/>
      <c r="V7" s="39">
        <v>4</v>
      </c>
      <c r="W7" s="39"/>
      <c r="X7" s="39">
        <v>4</v>
      </c>
      <c r="Y7" s="39"/>
      <c r="Z7" s="39">
        <v>4</v>
      </c>
      <c r="AA7" s="25"/>
      <c r="AB7" s="39"/>
      <c r="AC7" s="39"/>
      <c r="AD7" s="39"/>
      <c r="AE7" s="39"/>
      <c r="AF7" s="39"/>
      <c r="AG7" s="39"/>
      <c r="AH7" s="39"/>
      <c r="AI7" s="40" t="s">
        <v>38</v>
      </c>
      <c r="AJ7" s="25">
        <f t="shared" si="0"/>
        <v>0</v>
      </c>
      <c r="AK7" s="36"/>
    </row>
    <row r="8" spans="1:51" customFormat="1" ht="21.75" customHeight="1">
      <c r="A8" s="74"/>
      <c r="B8" s="53" t="s">
        <v>7</v>
      </c>
      <c r="C8" s="53"/>
      <c r="D8" s="53"/>
      <c r="E8" s="53"/>
      <c r="F8" s="53"/>
      <c r="G8" s="53"/>
      <c r="H8" s="54"/>
      <c r="I8" s="53"/>
      <c r="J8" s="45"/>
      <c r="K8" s="45"/>
      <c r="L8" s="45"/>
      <c r="M8" s="45"/>
      <c r="N8" s="45"/>
      <c r="O8" s="82"/>
      <c r="P8" s="31" t="s">
        <v>133</v>
      </c>
      <c r="Q8" s="5"/>
      <c r="R8" s="34"/>
      <c r="S8" s="33">
        <v>2</v>
      </c>
      <c r="T8" s="39">
        <v>5</v>
      </c>
      <c r="U8" s="4"/>
      <c r="V8" s="39">
        <v>5</v>
      </c>
      <c r="W8" s="4"/>
      <c r="X8" s="39">
        <v>5</v>
      </c>
      <c r="Y8" s="4"/>
      <c r="Z8" s="39">
        <v>5</v>
      </c>
      <c r="AA8" s="25"/>
      <c r="AB8" s="39"/>
      <c r="AC8" s="4"/>
      <c r="AD8" s="39"/>
      <c r="AE8" s="4"/>
      <c r="AF8" s="39"/>
      <c r="AG8" s="4"/>
      <c r="AH8" s="39"/>
      <c r="AI8" s="40" t="s">
        <v>40</v>
      </c>
      <c r="AJ8" s="25">
        <f t="shared" si="0"/>
        <v>0</v>
      </c>
      <c r="AK8" s="36"/>
    </row>
    <row r="9" spans="1:51" customFormat="1" ht="13.5" customHeight="1">
      <c r="A9" s="74"/>
      <c r="B9" s="139" t="s">
        <v>9</v>
      </c>
      <c r="C9" s="139"/>
      <c r="D9" s="139"/>
      <c r="E9" s="136"/>
      <c r="F9" s="137"/>
      <c r="G9" s="137"/>
      <c r="H9" s="137"/>
      <c r="I9" s="137"/>
      <c r="J9" s="55"/>
      <c r="K9" s="55"/>
      <c r="L9" s="55"/>
      <c r="M9" s="55"/>
      <c r="N9" s="55"/>
      <c r="O9" s="87"/>
      <c r="P9" s="31" t="s">
        <v>139</v>
      </c>
      <c r="Q9" s="5"/>
      <c r="R9" s="29"/>
      <c r="S9" s="33">
        <v>2</v>
      </c>
      <c r="T9" s="39">
        <v>6</v>
      </c>
      <c r="U9" s="4"/>
      <c r="V9" s="39">
        <v>6</v>
      </c>
      <c r="W9" s="4"/>
      <c r="X9" s="39">
        <v>6</v>
      </c>
      <c r="Y9" s="4"/>
      <c r="Z9" s="39">
        <v>6</v>
      </c>
      <c r="AA9" s="25"/>
      <c r="AB9" s="39"/>
      <c r="AC9" s="4"/>
      <c r="AD9" s="39"/>
      <c r="AE9" s="4"/>
      <c r="AF9" s="39"/>
      <c r="AG9" s="4"/>
      <c r="AH9" s="39"/>
      <c r="AI9" s="40" t="s">
        <v>42</v>
      </c>
      <c r="AJ9" s="25">
        <f t="shared" si="0"/>
        <v>0</v>
      </c>
      <c r="AK9" s="36"/>
    </row>
    <row r="10" spans="1:51" customFormat="1">
      <c r="A10" s="74"/>
      <c r="B10" s="139"/>
      <c r="C10" s="139"/>
      <c r="D10" s="139"/>
      <c r="E10" s="137"/>
      <c r="F10" s="137"/>
      <c r="G10" s="137"/>
      <c r="H10" s="137"/>
      <c r="I10" s="137"/>
      <c r="J10" s="55"/>
      <c r="K10" s="55"/>
      <c r="L10" s="55"/>
      <c r="M10" s="55"/>
      <c r="N10" s="55"/>
      <c r="O10" s="87"/>
      <c r="P10" s="31" t="s">
        <v>134</v>
      </c>
      <c r="Q10" s="5"/>
      <c r="R10" s="34"/>
      <c r="S10" s="33">
        <v>2</v>
      </c>
      <c r="T10" s="39">
        <v>7</v>
      </c>
      <c r="U10" s="4"/>
      <c r="V10" s="39">
        <v>7</v>
      </c>
      <c r="W10" s="4"/>
      <c r="X10" s="39">
        <v>7</v>
      </c>
      <c r="Y10" s="4"/>
      <c r="Z10" s="39">
        <v>7</v>
      </c>
      <c r="AA10" s="25"/>
      <c r="AB10" s="39"/>
      <c r="AC10" s="4"/>
      <c r="AD10" s="39"/>
      <c r="AE10" s="4"/>
      <c r="AF10" s="39"/>
      <c r="AG10" s="4"/>
      <c r="AH10" s="39"/>
      <c r="AI10" s="40" t="s">
        <v>44</v>
      </c>
      <c r="AJ10" s="25">
        <f t="shared" si="0"/>
        <v>0</v>
      </c>
      <c r="AK10" s="36"/>
    </row>
    <row r="11" spans="1:51" customFormat="1" ht="23.25" customHeight="1">
      <c r="A11" s="74"/>
      <c r="B11" s="53" t="s">
        <v>10</v>
      </c>
      <c r="C11" s="53"/>
      <c r="D11" s="53"/>
      <c r="E11" s="53"/>
      <c r="F11" s="53"/>
      <c r="G11" s="45"/>
      <c r="H11" s="45"/>
      <c r="I11" s="45"/>
      <c r="J11" s="45"/>
      <c r="K11" s="45"/>
      <c r="L11" s="45"/>
      <c r="M11" s="45"/>
      <c r="N11" s="45"/>
      <c r="O11" s="82"/>
      <c r="P11" s="31" t="s">
        <v>135</v>
      </c>
      <c r="Q11" s="5"/>
      <c r="R11" s="34"/>
      <c r="S11" s="33">
        <v>2</v>
      </c>
      <c r="T11" s="39">
        <v>8</v>
      </c>
      <c r="U11" s="4"/>
      <c r="V11" s="39">
        <v>8</v>
      </c>
      <c r="W11" s="4"/>
      <c r="X11" s="39">
        <v>8</v>
      </c>
      <c r="Y11" s="4"/>
      <c r="Z11" s="39">
        <v>8</v>
      </c>
      <c r="AA11" s="25"/>
      <c r="AB11" s="39"/>
      <c r="AC11" s="4"/>
      <c r="AD11" s="39"/>
      <c r="AE11" s="4"/>
      <c r="AF11" s="39"/>
      <c r="AG11" s="4"/>
      <c r="AH11" s="39"/>
      <c r="AI11" s="40" t="s">
        <v>46</v>
      </c>
      <c r="AJ11" s="25">
        <f t="shared" si="0"/>
        <v>0</v>
      </c>
      <c r="AK11" s="36"/>
    </row>
    <row r="12" spans="1:51" customFormat="1" ht="15.75">
      <c r="A12" s="74"/>
      <c r="B12" s="134" t="s">
        <v>9</v>
      </c>
      <c r="C12" s="134"/>
      <c r="D12" s="134"/>
      <c r="E12" s="136"/>
      <c r="F12" s="137"/>
      <c r="G12" s="137"/>
      <c r="H12" s="137"/>
      <c r="I12" s="137"/>
      <c r="J12" s="55"/>
      <c r="K12" s="55"/>
      <c r="L12" s="55"/>
      <c r="M12" s="55"/>
      <c r="N12" s="55"/>
      <c r="O12" s="87"/>
      <c r="P12" s="31" t="s">
        <v>136</v>
      </c>
      <c r="Q12" s="5"/>
      <c r="R12" s="34"/>
      <c r="S12" s="33">
        <v>2</v>
      </c>
      <c r="T12" s="39">
        <v>9</v>
      </c>
      <c r="U12" s="4"/>
      <c r="V12" s="39">
        <v>9</v>
      </c>
      <c r="W12" s="4"/>
      <c r="X12" s="39">
        <v>9</v>
      </c>
      <c r="Y12" s="4"/>
      <c r="Z12" s="39">
        <v>9</v>
      </c>
      <c r="AA12" s="25"/>
      <c r="AB12" s="39"/>
      <c r="AC12" s="4"/>
      <c r="AD12" s="39"/>
      <c r="AE12" s="4"/>
      <c r="AF12" s="39"/>
      <c r="AG12" s="4"/>
      <c r="AH12" s="39"/>
      <c r="AI12" s="40" t="s">
        <v>48</v>
      </c>
      <c r="AJ12" s="25">
        <f t="shared" si="0"/>
        <v>0</v>
      </c>
      <c r="AK12" s="36"/>
      <c r="AQ12" s="70">
        <f>T2-1</f>
        <v>0</v>
      </c>
      <c r="AR12" s="70">
        <f>U2-1</f>
        <v>0</v>
      </c>
      <c r="AS12" s="70">
        <f>V2-1</f>
        <v>0</v>
      </c>
      <c r="AT12" s="70">
        <f>W2-1</f>
        <v>0</v>
      </c>
      <c r="AU12" s="70" t="s">
        <v>8</v>
      </c>
      <c r="AV12" s="71"/>
    </row>
    <row r="13" spans="1:51" customFormat="1" ht="15.75">
      <c r="A13" s="74"/>
      <c r="B13" s="134"/>
      <c r="C13" s="134"/>
      <c r="D13" s="134"/>
      <c r="E13" s="137"/>
      <c r="F13" s="137"/>
      <c r="G13" s="137"/>
      <c r="H13" s="137"/>
      <c r="I13" s="137"/>
      <c r="J13" s="55"/>
      <c r="K13" s="55"/>
      <c r="L13" s="55"/>
      <c r="M13" s="55"/>
      <c r="N13" s="55"/>
      <c r="O13" s="87"/>
      <c r="P13" s="31" t="s">
        <v>137</v>
      </c>
      <c r="Q13" s="5"/>
      <c r="R13" s="34"/>
      <c r="S13" s="33">
        <v>2.5</v>
      </c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25"/>
      <c r="AB13" s="4"/>
      <c r="AC13" s="4"/>
      <c r="AD13" s="4"/>
      <c r="AE13" s="4"/>
      <c r="AF13" s="4"/>
      <c r="AG13" s="4"/>
      <c r="AH13" s="4"/>
      <c r="AI13" s="40" t="s">
        <v>51</v>
      </c>
      <c r="AJ13" s="25">
        <f t="shared" si="0"/>
        <v>0</v>
      </c>
      <c r="AK13" s="36"/>
      <c r="AQ13" s="72"/>
      <c r="AR13" s="73"/>
      <c r="AS13" s="73"/>
      <c r="AT13" s="73"/>
      <c r="AU13" s="73"/>
      <c r="AV13" s="71"/>
    </row>
    <row r="14" spans="1:51" customFormat="1" ht="6.75" customHeight="1">
      <c r="A14" s="74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82"/>
      <c r="P14" s="31" t="s">
        <v>138</v>
      </c>
      <c r="Q14" s="4"/>
      <c r="R14" s="35"/>
      <c r="S14" s="33">
        <v>2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40" t="s">
        <v>53</v>
      </c>
      <c r="AJ14" s="25">
        <f t="shared" si="0"/>
        <v>0</v>
      </c>
      <c r="AK14" s="36"/>
      <c r="AQ14" s="70" t="s">
        <v>123</v>
      </c>
      <c r="AR14" s="70">
        <f>AB2-1</f>
        <v>0</v>
      </c>
      <c r="AS14" s="70">
        <f>AC2-1</f>
        <v>0</v>
      </c>
      <c r="AT14" s="70">
        <f>AD2-1</f>
        <v>0</v>
      </c>
      <c r="AU14" s="70">
        <f>AE2-1</f>
        <v>0</v>
      </c>
      <c r="AV14" s="71"/>
    </row>
    <row r="15" spans="1:51" s="3" customFormat="1" ht="15.75">
      <c r="A15" s="75"/>
      <c r="B15" s="138" t="s">
        <v>122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88"/>
      <c r="P15" s="4"/>
      <c r="Q15" s="4"/>
      <c r="R15" s="4"/>
      <c r="S15" s="4"/>
      <c r="Y15" s="35"/>
      <c r="Z15" s="35"/>
      <c r="AF15" s="4"/>
      <c r="AG15" s="4"/>
      <c r="AH15" s="4"/>
      <c r="AI15" s="40" t="s">
        <v>55</v>
      </c>
      <c r="AJ15" s="25">
        <f t="shared" si="0"/>
        <v>0</v>
      </c>
      <c r="AK15" s="37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</row>
    <row r="16" spans="1:51" s="3" customFormat="1" ht="4.5" customHeight="1">
      <c r="A16" s="7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89"/>
      <c r="P16" s="13"/>
      <c r="Q16" s="13"/>
      <c r="R16" s="13"/>
      <c r="S16" s="1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0" t="s">
        <v>57</v>
      </c>
      <c r="AJ16" s="25">
        <f t="shared" si="0"/>
        <v>0</v>
      </c>
      <c r="AK16" s="37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1" s="3" customFormat="1" ht="15" customHeight="1">
      <c r="A17" s="76"/>
      <c r="B17" s="57"/>
      <c r="C17" s="128" t="s">
        <v>23</v>
      </c>
      <c r="D17" s="128"/>
      <c r="E17" s="128"/>
      <c r="F17" s="128"/>
      <c r="G17" s="128"/>
      <c r="H17" s="58"/>
      <c r="I17" s="103" t="s">
        <v>67</v>
      </c>
      <c r="J17" s="60"/>
      <c r="K17" s="58"/>
      <c r="L17" s="128" t="s">
        <v>24</v>
      </c>
      <c r="M17" s="128"/>
      <c r="N17" s="128"/>
      <c r="O17" s="90"/>
      <c r="P17" s="104"/>
      <c r="Q17" s="104"/>
      <c r="R17" s="104"/>
      <c r="S17" s="10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0" t="s">
        <v>59</v>
      </c>
      <c r="AJ17" s="25">
        <f t="shared" si="0"/>
        <v>0</v>
      </c>
      <c r="AK17" s="37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1" s="3" customFormat="1">
      <c r="A18" s="76"/>
      <c r="B18" s="61"/>
      <c r="C18" s="62" t="s">
        <v>25</v>
      </c>
      <c r="D18" s="61"/>
      <c r="E18" s="61"/>
      <c r="F18" s="61"/>
      <c r="G18" s="63"/>
      <c r="H18" s="61"/>
      <c r="I18" s="61" t="s">
        <v>68</v>
      </c>
      <c r="J18" s="61"/>
      <c r="K18" s="61"/>
      <c r="L18" s="61" t="s">
        <v>26</v>
      </c>
      <c r="M18" s="61"/>
      <c r="N18" s="61"/>
      <c r="O18" s="80"/>
      <c r="P18" s="15" t="b">
        <v>0</v>
      </c>
      <c r="Q18" s="15" t="b">
        <v>0</v>
      </c>
      <c r="R18" s="15" t="b">
        <v>0</v>
      </c>
      <c r="S18" s="15"/>
      <c r="T18" s="11"/>
      <c r="U18" s="11"/>
      <c r="V18" s="11"/>
      <c r="W18" s="11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0" t="s">
        <v>61</v>
      </c>
      <c r="AJ18" s="25">
        <f t="shared" si="0"/>
        <v>0</v>
      </c>
      <c r="AK18" s="37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</row>
    <row r="19" spans="1:51" s="3" customFormat="1">
      <c r="A19" s="76"/>
      <c r="B19" s="61"/>
      <c r="C19" s="62" t="s">
        <v>27</v>
      </c>
      <c r="D19" s="61"/>
      <c r="E19" s="61"/>
      <c r="F19" s="61"/>
      <c r="G19" s="63"/>
      <c r="H19" s="61"/>
      <c r="I19" s="61" t="s">
        <v>70</v>
      </c>
      <c r="J19" s="61"/>
      <c r="K19" s="61"/>
      <c r="L19" s="61" t="s">
        <v>28</v>
      </c>
      <c r="M19" s="61"/>
      <c r="N19" s="61"/>
      <c r="O19" s="80"/>
      <c r="P19" s="15" t="b">
        <v>0</v>
      </c>
      <c r="Q19" s="15" t="b">
        <v>0</v>
      </c>
      <c r="R19" s="15" t="b">
        <v>0</v>
      </c>
      <c r="S19" s="15"/>
      <c r="T19" s="11"/>
      <c r="U19" s="11"/>
      <c r="V19" s="11"/>
      <c r="W19" s="11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0" t="s">
        <v>63</v>
      </c>
      <c r="AJ19" s="25">
        <f t="shared" si="0"/>
        <v>0</v>
      </c>
      <c r="AK19" s="37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1" s="3" customFormat="1">
      <c r="A20" s="76"/>
      <c r="B20" s="61"/>
      <c r="C20" s="62" t="s">
        <v>29</v>
      </c>
      <c r="D20" s="61"/>
      <c r="E20" s="61"/>
      <c r="F20" s="61"/>
      <c r="G20" s="63"/>
      <c r="H20" s="61"/>
      <c r="I20" s="61" t="s">
        <v>72</v>
      </c>
      <c r="J20" s="61"/>
      <c r="K20" s="61"/>
      <c r="L20" s="61" t="s">
        <v>30</v>
      </c>
      <c r="M20" s="61"/>
      <c r="N20" s="61"/>
      <c r="O20" s="80"/>
      <c r="P20" s="15" t="b">
        <v>0</v>
      </c>
      <c r="Q20" s="15" t="b">
        <v>0</v>
      </c>
      <c r="R20" s="15" t="b">
        <v>0</v>
      </c>
      <c r="S20" s="15"/>
      <c r="T20" s="11"/>
      <c r="U20" s="11"/>
      <c r="V20" s="11"/>
      <c r="W20" s="11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10" t="s">
        <v>68</v>
      </c>
      <c r="AJ20" s="25">
        <f>IF(Q18=$W$21,1,0)</f>
        <v>0</v>
      </c>
      <c r="AK20" s="37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</row>
    <row r="21" spans="1:51" s="3" customFormat="1">
      <c r="A21" s="76"/>
      <c r="B21" s="61"/>
      <c r="C21" s="62" t="s">
        <v>31</v>
      </c>
      <c r="D21" s="61"/>
      <c r="E21" s="61"/>
      <c r="F21" s="61"/>
      <c r="G21" s="63"/>
      <c r="H21" s="61"/>
      <c r="I21" s="61" t="s">
        <v>74</v>
      </c>
      <c r="J21" s="61"/>
      <c r="K21" s="61"/>
      <c r="L21" s="61" t="s">
        <v>32</v>
      </c>
      <c r="M21" s="61"/>
      <c r="N21" s="61"/>
      <c r="O21" s="80"/>
      <c r="P21" s="15" t="b">
        <v>0</v>
      </c>
      <c r="Q21" s="15" t="b">
        <v>0</v>
      </c>
      <c r="R21" s="15" t="b">
        <v>0</v>
      </c>
      <c r="S21" s="15"/>
      <c r="T21" s="11"/>
      <c r="U21" s="104"/>
      <c r="V21" s="104"/>
      <c r="W21" s="42" t="b">
        <v>1</v>
      </c>
      <c r="X21" s="5" t="s">
        <v>3</v>
      </c>
      <c r="Y21" s="5" t="s">
        <v>33</v>
      </c>
      <c r="Z21" s="5" t="s">
        <v>34</v>
      </c>
      <c r="AA21" s="5" t="s">
        <v>12</v>
      </c>
      <c r="AB21" s="5" t="s">
        <v>35</v>
      </c>
      <c r="AC21" s="5"/>
      <c r="AD21" s="5"/>
      <c r="AE21" s="5"/>
      <c r="AF21" s="5"/>
      <c r="AG21" s="4"/>
      <c r="AH21" s="4"/>
      <c r="AI21" s="10" t="s">
        <v>70</v>
      </c>
      <c r="AJ21" s="25">
        <f t="shared" ref="AJ21:AJ38" si="1">IF(Q19=$W$21,1,0)</f>
        <v>0</v>
      </c>
      <c r="AK21" s="37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</row>
    <row r="22" spans="1:51" s="3" customFormat="1">
      <c r="A22" s="76"/>
      <c r="B22" s="61"/>
      <c r="C22" s="62" t="s">
        <v>36</v>
      </c>
      <c r="D22" s="61"/>
      <c r="E22" s="61"/>
      <c r="F22" s="61"/>
      <c r="G22" s="63"/>
      <c r="H22" s="61"/>
      <c r="I22" s="61" t="s">
        <v>76</v>
      </c>
      <c r="J22" s="61"/>
      <c r="K22" s="61"/>
      <c r="L22" s="61" t="s">
        <v>37</v>
      </c>
      <c r="M22" s="61"/>
      <c r="N22" s="61"/>
      <c r="O22" s="80"/>
      <c r="P22" s="15" t="b">
        <v>0</v>
      </c>
      <c r="Q22" s="15" t="b">
        <v>0</v>
      </c>
      <c r="R22" s="15" t="b">
        <v>0</v>
      </c>
      <c r="S22" s="15"/>
      <c r="T22" s="11"/>
      <c r="U22" s="104"/>
      <c r="V22" s="104"/>
      <c r="W22" s="104"/>
      <c r="X22" s="5">
        <f>COUNTIF(P18:P36,W21)</f>
        <v>0</v>
      </c>
      <c r="Y22" s="5">
        <f>COUNTIF(Q18:Q37,W21)</f>
        <v>0</v>
      </c>
      <c r="Z22" s="5">
        <f>COUNTIF(R18:R36,W21)</f>
        <v>0</v>
      </c>
      <c r="AA22" s="5">
        <f>COUNTIF(P40:P49,W21)</f>
        <v>0</v>
      </c>
      <c r="AB22" s="5">
        <f>COUNTIF(Q40:R50,W21)</f>
        <v>0</v>
      </c>
      <c r="AC22" s="5"/>
      <c r="AD22" s="5"/>
      <c r="AE22" s="5"/>
      <c r="AF22" s="5"/>
      <c r="AG22" s="4"/>
      <c r="AH22" s="4"/>
      <c r="AI22" s="10" t="s">
        <v>72</v>
      </c>
      <c r="AJ22" s="25">
        <f t="shared" si="1"/>
        <v>0</v>
      </c>
      <c r="AK22" s="37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1" s="3" customFormat="1">
      <c r="A23" s="76"/>
      <c r="B23" s="61"/>
      <c r="C23" s="62" t="s">
        <v>38</v>
      </c>
      <c r="D23" s="61"/>
      <c r="E23" s="61"/>
      <c r="F23" s="61"/>
      <c r="G23" s="63"/>
      <c r="H23" s="61"/>
      <c r="I23" s="61" t="s">
        <v>77</v>
      </c>
      <c r="J23" s="61"/>
      <c r="K23" s="61"/>
      <c r="L23" s="61" t="s">
        <v>39</v>
      </c>
      <c r="M23" s="61"/>
      <c r="N23" s="61"/>
      <c r="O23" s="80"/>
      <c r="P23" s="15" t="b">
        <v>0</v>
      </c>
      <c r="Q23" s="15" t="b">
        <v>0</v>
      </c>
      <c r="R23" s="15" t="b">
        <v>0</v>
      </c>
      <c r="S23" s="15"/>
      <c r="T23" s="11"/>
      <c r="U23" s="104"/>
      <c r="V23" s="104"/>
      <c r="W23" s="104"/>
      <c r="X23" s="5"/>
      <c r="Y23" s="5"/>
      <c r="Z23" s="5"/>
      <c r="AA23" s="5"/>
      <c r="AB23" s="5"/>
      <c r="AC23" s="5"/>
      <c r="AD23" s="5"/>
      <c r="AE23" s="5"/>
      <c r="AF23" s="5"/>
      <c r="AG23" s="4"/>
      <c r="AH23" s="4"/>
      <c r="AI23" s="10" t="s">
        <v>74</v>
      </c>
      <c r="AJ23" s="25">
        <f t="shared" si="1"/>
        <v>0</v>
      </c>
      <c r="AK23" s="37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1:51" s="3" customFormat="1">
      <c r="A24" s="76"/>
      <c r="B24" s="61"/>
      <c r="C24" s="62" t="s">
        <v>40</v>
      </c>
      <c r="D24" s="61"/>
      <c r="E24" s="61"/>
      <c r="F24" s="61"/>
      <c r="G24" s="63"/>
      <c r="H24" s="61"/>
      <c r="I24" s="61" t="s">
        <v>79</v>
      </c>
      <c r="J24" s="61"/>
      <c r="K24" s="61"/>
      <c r="L24" s="61" t="s">
        <v>41</v>
      </c>
      <c r="M24" s="61"/>
      <c r="N24" s="61"/>
      <c r="O24" s="80"/>
      <c r="P24" s="15" t="b">
        <v>0</v>
      </c>
      <c r="Q24" s="15" t="b">
        <v>0</v>
      </c>
      <c r="R24" s="15" t="b">
        <v>0</v>
      </c>
      <c r="S24" s="15"/>
      <c r="T24" s="11"/>
      <c r="U24" s="104"/>
      <c r="V24" s="104"/>
      <c r="W24" s="104" t="s">
        <v>17</v>
      </c>
      <c r="X24" s="5" t="s">
        <v>15</v>
      </c>
      <c r="Y24" s="5" t="s">
        <v>13</v>
      </c>
      <c r="Z24" s="5" t="s">
        <v>18</v>
      </c>
      <c r="AA24" s="5" t="s">
        <v>14</v>
      </c>
      <c r="AB24" s="5" t="s">
        <v>16</v>
      </c>
      <c r="AC24" s="5" t="s">
        <v>19</v>
      </c>
      <c r="AD24" s="5" t="s">
        <v>21</v>
      </c>
      <c r="AE24" s="5" t="s">
        <v>20</v>
      </c>
      <c r="AF24" s="5" t="s">
        <v>50</v>
      </c>
      <c r="AG24" s="4"/>
      <c r="AH24" s="4"/>
      <c r="AI24" s="10" t="s">
        <v>76</v>
      </c>
      <c r="AJ24" s="25">
        <f t="shared" si="1"/>
        <v>0</v>
      </c>
      <c r="AK24" s="37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</row>
    <row r="25" spans="1:51" s="3" customFormat="1">
      <c r="A25" s="76"/>
      <c r="B25" s="61"/>
      <c r="C25" s="62" t="s">
        <v>42</v>
      </c>
      <c r="D25" s="61"/>
      <c r="E25" s="61"/>
      <c r="F25" s="61"/>
      <c r="G25" s="63"/>
      <c r="H25" s="61"/>
      <c r="I25" s="61" t="s">
        <v>81</v>
      </c>
      <c r="J25" s="61"/>
      <c r="K25" s="61"/>
      <c r="L25" s="61" t="s">
        <v>43</v>
      </c>
      <c r="M25" s="61"/>
      <c r="N25" s="61"/>
      <c r="O25" s="80"/>
      <c r="P25" s="15" t="b">
        <v>0</v>
      </c>
      <c r="Q25" s="15" t="b">
        <v>0</v>
      </c>
      <c r="R25" s="15" t="b">
        <v>0</v>
      </c>
      <c r="S25" s="15"/>
      <c r="T25" s="11"/>
      <c r="U25" s="104"/>
      <c r="V25" s="104"/>
      <c r="W25" s="104">
        <f>-IF(Q19=$W$21,"1")*-1</f>
        <v>0</v>
      </c>
      <c r="X25" s="104">
        <f>-IF(Q20=$W$21,"1")*-1</f>
        <v>0</v>
      </c>
      <c r="Y25" s="104">
        <f>-IF(Q21=$W$21,"1")*-1</f>
        <v>0</v>
      </c>
      <c r="Z25" s="104">
        <f>-IF(Q22=$W$21,"1")*-1</f>
        <v>0</v>
      </c>
      <c r="AA25" s="104">
        <f>-IF(Q23=$W$21,"1")*-1</f>
        <v>0</v>
      </c>
      <c r="AB25" s="104">
        <f>-IF(Q24=$W$21,"1")*-1</f>
        <v>0</v>
      </c>
      <c r="AC25" s="104">
        <f>-IF(Q25=$W$21,"1")*-1</f>
        <v>0</v>
      </c>
      <c r="AD25" s="104">
        <f>-IF(Q26=$W$21,"1")*-1</f>
        <v>0</v>
      </c>
      <c r="AE25" s="104">
        <f>-IF(Q27=$W$21,"1")*-1</f>
        <v>0</v>
      </c>
      <c r="AF25" s="104">
        <f>-IF(Q28=$W$21,"1")*-1</f>
        <v>0</v>
      </c>
      <c r="AG25" s="4"/>
      <c r="AH25" s="4"/>
      <c r="AI25" s="10" t="s">
        <v>77</v>
      </c>
      <c r="AJ25" s="25">
        <f t="shared" si="1"/>
        <v>0</v>
      </c>
      <c r="AK25" s="37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</row>
    <row r="26" spans="1:51" s="3" customFormat="1">
      <c r="A26" s="76"/>
      <c r="B26" s="61"/>
      <c r="C26" s="62" t="s">
        <v>44</v>
      </c>
      <c r="D26" s="61"/>
      <c r="E26" s="61"/>
      <c r="F26" s="61"/>
      <c r="G26" s="63"/>
      <c r="H26" s="61"/>
      <c r="I26" s="61" t="s">
        <v>82</v>
      </c>
      <c r="J26" s="61"/>
      <c r="K26" s="61"/>
      <c r="L26" s="61" t="s">
        <v>45</v>
      </c>
      <c r="M26" s="61"/>
      <c r="N26" s="61"/>
      <c r="O26" s="80"/>
      <c r="P26" s="15" t="b">
        <v>0</v>
      </c>
      <c r="Q26" s="15" t="b">
        <v>0</v>
      </c>
      <c r="R26" s="15" t="b">
        <v>0</v>
      </c>
      <c r="S26" s="15"/>
      <c r="T26" s="11"/>
      <c r="U26" s="104"/>
      <c r="V26" s="104"/>
      <c r="W26" s="104"/>
      <c r="X26" s="5"/>
      <c r="Y26" s="5"/>
      <c r="Z26" s="5"/>
      <c r="AA26" s="5"/>
      <c r="AB26" s="5"/>
      <c r="AC26" s="5"/>
      <c r="AD26" s="5"/>
      <c r="AE26" s="5"/>
      <c r="AF26" s="5"/>
      <c r="AG26" s="4"/>
      <c r="AH26" s="4"/>
      <c r="AI26" s="10" t="s">
        <v>79</v>
      </c>
      <c r="AJ26" s="25">
        <f t="shared" si="1"/>
        <v>0</v>
      </c>
      <c r="AK26" s="37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s="3" customFormat="1">
      <c r="A27" s="76"/>
      <c r="B27" s="61"/>
      <c r="C27" s="62" t="s">
        <v>46</v>
      </c>
      <c r="D27" s="61"/>
      <c r="E27" s="61"/>
      <c r="F27" s="61"/>
      <c r="G27" s="63"/>
      <c r="H27" s="61"/>
      <c r="I27" s="61" t="s">
        <v>83</v>
      </c>
      <c r="J27" s="61"/>
      <c r="K27" s="61"/>
      <c r="L27" s="61" t="s">
        <v>47</v>
      </c>
      <c r="M27" s="61"/>
      <c r="N27" s="61"/>
      <c r="O27" s="80"/>
      <c r="P27" s="15" t="b">
        <v>0</v>
      </c>
      <c r="Q27" s="15" t="b">
        <v>0</v>
      </c>
      <c r="R27" s="15" t="b">
        <v>0</v>
      </c>
      <c r="S27" s="15"/>
      <c r="T27" s="11"/>
      <c r="U27" s="11"/>
      <c r="V27" s="11"/>
      <c r="W27" s="104"/>
      <c r="X27" s="5"/>
      <c r="Y27" s="4"/>
      <c r="Z27" s="4"/>
      <c r="AA27" s="4"/>
      <c r="AB27" s="4"/>
      <c r="AC27" s="5"/>
      <c r="AD27" s="5"/>
      <c r="AE27" s="4"/>
      <c r="AF27" s="4"/>
      <c r="AG27" s="4"/>
      <c r="AH27" s="4"/>
      <c r="AI27" s="10" t="s">
        <v>81</v>
      </c>
      <c r="AJ27" s="25">
        <f t="shared" si="1"/>
        <v>0</v>
      </c>
      <c r="AK27" s="37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3" customFormat="1">
      <c r="A28" s="76"/>
      <c r="B28" s="61"/>
      <c r="C28" s="62" t="s">
        <v>48</v>
      </c>
      <c r="D28" s="61"/>
      <c r="E28" s="61"/>
      <c r="F28" s="61"/>
      <c r="G28" s="63"/>
      <c r="H28" s="61"/>
      <c r="I28" s="61" t="s">
        <v>85</v>
      </c>
      <c r="J28" s="61"/>
      <c r="K28" s="61"/>
      <c r="L28" s="61" t="s">
        <v>49</v>
      </c>
      <c r="M28" s="61"/>
      <c r="N28" s="61"/>
      <c r="O28" s="80"/>
      <c r="P28" s="15" t="b">
        <v>0</v>
      </c>
      <c r="Q28" s="15" t="b">
        <v>0</v>
      </c>
      <c r="R28" s="15" t="b">
        <v>0</v>
      </c>
      <c r="S28" s="15"/>
      <c r="T28" s="11"/>
      <c r="U28" s="133"/>
      <c r="V28" s="13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10" t="s">
        <v>82</v>
      </c>
      <c r="AJ28" s="25">
        <f t="shared" si="1"/>
        <v>0</v>
      </c>
      <c r="AK28" s="37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1" s="3" customFormat="1">
      <c r="A29" s="76"/>
      <c r="B29" s="61"/>
      <c r="C29" s="62" t="s">
        <v>51</v>
      </c>
      <c r="D29" s="61"/>
      <c r="E29" s="61"/>
      <c r="F29" s="61"/>
      <c r="G29" s="63"/>
      <c r="H29" s="61"/>
      <c r="I29" s="61" t="s">
        <v>87</v>
      </c>
      <c r="J29" s="61"/>
      <c r="K29" s="61"/>
      <c r="L29" s="61" t="s">
        <v>52</v>
      </c>
      <c r="M29" s="61"/>
      <c r="N29" s="61"/>
      <c r="O29" s="80"/>
      <c r="P29" s="15" t="b">
        <v>0</v>
      </c>
      <c r="Q29" s="15" t="b">
        <v>0</v>
      </c>
      <c r="R29" s="15" t="b">
        <v>0</v>
      </c>
      <c r="S29" s="15"/>
      <c r="T29" s="11"/>
      <c r="U29" s="104"/>
      <c r="V29" s="104" t="s">
        <v>22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10" t="s">
        <v>83</v>
      </c>
      <c r="AJ29" s="25">
        <f t="shared" si="1"/>
        <v>0</v>
      </c>
      <c r="AK29" s="37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</row>
    <row r="30" spans="1:51" s="3" customFormat="1">
      <c r="A30" s="76"/>
      <c r="B30" s="61"/>
      <c r="C30" s="62" t="s">
        <v>53</v>
      </c>
      <c r="D30" s="61"/>
      <c r="E30" s="61"/>
      <c r="F30" s="61"/>
      <c r="G30" s="63"/>
      <c r="H30" s="61"/>
      <c r="I30" s="61" t="s">
        <v>88</v>
      </c>
      <c r="J30" s="61"/>
      <c r="K30" s="61"/>
      <c r="L30" s="61" t="s">
        <v>54</v>
      </c>
      <c r="M30" s="61"/>
      <c r="N30" s="61"/>
      <c r="O30" s="80"/>
      <c r="P30" s="15" t="b">
        <v>0</v>
      </c>
      <c r="Q30" s="15" t="b">
        <v>0</v>
      </c>
      <c r="R30" s="15" t="b">
        <v>0</v>
      </c>
      <c r="S30" s="15"/>
      <c r="T30" s="11"/>
      <c r="U30" s="104"/>
      <c r="V30" s="104"/>
      <c r="W30" s="104"/>
      <c r="X30" s="5"/>
      <c r="Y30" s="5"/>
      <c r="Z30" s="43"/>
      <c r="AA30" s="5"/>
      <c r="AB30" s="5"/>
      <c r="AC30" s="5"/>
      <c r="AD30" s="5"/>
      <c r="AE30" s="5"/>
      <c r="AF30" s="5"/>
      <c r="AG30" s="4"/>
      <c r="AH30" s="4"/>
      <c r="AI30" s="10" t="s">
        <v>85</v>
      </c>
      <c r="AJ30" s="25">
        <f t="shared" si="1"/>
        <v>0</v>
      </c>
      <c r="AK30" s="37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s="3" customFormat="1">
      <c r="A31" s="76"/>
      <c r="B31" s="61"/>
      <c r="C31" s="62" t="s">
        <v>55</v>
      </c>
      <c r="D31" s="61"/>
      <c r="E31" s="61"/>
      <c r="F31" s="61"/>
      <c r="G31" s="63"/>
      <c r="H31" s="61"/>
      <c r="I31" s="61" t="s">
        <v>90</v>
      </c>
      <c r="J31" s="61"/>
      <c r="K31" s="61"/>
      <c r="L31" s="61" t="s">
        <v>56</v>
      </c>
      <c r="M31" s="61"/>
      <c r="N31" s="61"/>
      <c r="O31" s="80"/>
      <c r="P31" s="15" t="b">
        <v>0</v>
      </c>
      <c r="Q31" s="15" t="b">
        <v>0</v>
      </c>
      <c r="R31" s="15" t="b">
        <v>0</v>
      </c>
      <c r="S31" s="15"/>
      <c r="T31" s="11"/>
      <c r="U31" s="104"/>
      <c r="V31" s="104"/>
      <c r="W31" s="104"/>
      <c r="X31" s="5"/>
      <c r="Y31" s="5"/>
      <c r="Z31" s="5"/>
      <c r="AA31" s="5"/>
      <c r="AB31" s="5"/>
      <c r="AC31" s="5"/>
      <c r="AD31" s="5"/>
      <c r="AE31" s="5"/>
      <c r="AF31" s="5"/>
      <c r="AG31" s="4"/>
      <c r="AH31" s="4"/>
      <c r="AI31" s="10" t="s">
        <v>87</v>
      </c>
      <c r="AJ31" s="25">
        <f t="shared" si="1"/>
        <v>0</v>
      </c>
      <c r="AK31" s="37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</row>
    <row r="32" spans="1:51" s="3" customFormat="1">
      <c r="A32" s="76"/>
      <c r="B32" s="61"/>
      <c r="C32" s="62" t="s">
        <v>57</v>
      </c>
      <c r="D32" s="61"/>
      <c r="E32" s="61"/>
      <c r="F32" s="61"/>
      <c r="G32" s="63"/>
      <c r="H32" s="61"/>
      <c r="I32" s="61" t="s">
        <v>118</v>
      </c>
      <c r="J32" s="61"/>
      <c r="K32" s="61"/>
      <c r="L32" s="61" t="s">
        <v>58</v>
      </c>
      <c r="M32" s="61"/>
      <c r="N32" s="61"/>
      <c r="O32" s="80"/>
      <c r="P32" s="15" t="b">
        <v>0</v>
      </c>
      <c r="Q32" s="15" t="b">
        <v>0</v>
      </c>
      <c r="R32" s="15" t="b">
        <v>0</v>
      </c>
      <c r="S32" s="15"/>
      <c r="T32" s="11"/>
      <c r="U32" s="104"/>
      <c r="V32" s="104"/>
      <c r="W32" s="104"/>
      <c r="X32" s="5"/>
      <c r="Y32" s="5"/>
      <c r="Z32" s="5"/>
      <c r="AA32" s="5"/>
      <c r="AB32" s="5"/>
      <c r="AC32" s="5"/>
      <c r="AD32" s="5"/>
      <c r="AE32" s="5"/>
      <c r="AF32" s="5"/>
      <c r="AG32" s="4"/>
      <c r="AH32" s="4"/>
      <c r="AI32" s="10" t="s">
        <v>88</v>
      </c>
      <c r="AJ32" s="25">
        <f t="shared" si="1"/>
        <v>0</v>
      </c>
      <c r="AK32" s="37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</row>
    <row r="33" spans="1:51" s="3" customFormat="1">
      <c r="A33" s="76"/>
      <c r="B33" s="61"/>
      <c r="C33" s="62" t="s">
        <v>59</v>
      </c>
      <c r="D33" s="61"/>
      <c r="E33" s="61"/>
      <c r="F33" s="61"/>
      <c r="G33" s="63"/>
      <c r="H33" s="61"/>
      <c r="I33" s="61" t="s">
        <v>93</v>
      </c>
      <c r="J33" s="61"/>
      <c r="K33" s="61"/>
      <c r="L33" s="61" t="s">
        <v>60</v>
      </c>
      <c r="M33" s="61"/>
      <c r="N33" s="61"/>
      <c r="O33" s="80"/>
      <c r="P33" s="15" t="b">
        <v>0</v>
      </c>
      <c r="Q33" s="15" t="b">
        <v>0</v>
      </c>
      <c r="R33" s="15" t="b">
        <v>0</v>
      </c>
      <c r="S33" s="15"/>
      <c r="T33" s="11"/>
      <c r="U33" s="133"/>
      <c r="V33" s="133"/>
      <c r="W33" s="104"/>
      <c r="X33" s="5"/>
      <c r="Y33" s="5"/>
      <c r="Z33" s="5"/>
      <c r="AA33" s="5"/>
      <c r="AB33" s="5"/>
      <c r="AC33" s="5"/>
      <c r="AD33" s="5"/>
      <c r="AE33" s="5"/>
      <c r="AF33" s="5"/>
      <c r="AG33" s="4"/>
      <c r="AH33" s="4"/>
      <c r="AI33" s="10" t="s">
        <v>90</v>
      </c>
      <c r="AJ33" s="25">
        <f t="shared" si="1"/>
        <v>0</v>
      </c>
      <c r="AK33" s="37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</row>
    <row r="34" spans="1:51" s="3" customFormat="1">
      <c r="A34" s="76"/>
      <c r="B34" s="61"/>
      <c r="C34" s="62" t="s">
        <v>61</v>
      </c>
      <c r="D34" s="61"/>
      <c r="E34" s="61"/>
      <c r="F34" s="61"/>
      <c r="G34" s="63"/>
      <c r="H34" s="61"/>
      <c r="I34" s="61" t="s">
        <v>95</v>
      </c>
      <c r="J34" s="61"/>
      <c r="K34" s="61"/>
      <c r="L34" s="61" t="s">
        <v>62</v>
      </c>
      <c r="M34" s="61"/>
      <c r="N34" s="61"/>
      <c r="O34" s="80"/>
      <c r="P34" s="15" t="b">
        <v>0</v>
      </c>
      <c r="Q34" s="15" t="b">
        <v>0</v>
      </c>
      <c r="R34" s="15" t="b">
        <v>0</v>
      </c>
      <c r="S34" s="15"/>
      <c r="T34" s="11"/>
      <c r="U34" s="11"/>
      <c r="V34" s="11"/>
      <c r="W34" s="11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10" t="s">
        <v>118</v>
      </c>
      <c r="AJ34" s="25">
        <f t="shared" si="1"/>
        <v>0</v>
      </c>
      <c r="AK34" s="37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s="3" customFormat="1">
      <c r="A35" s="76"/>
      <c r="B35" s="61"/>
      <c r="C35" s="62" t="s">
        <v>63</v>
      </c>
      <c r="D35" s="61"/>
      <c r="E35" s="61"/>
      <c r="F35" s="61"/>
      <c r="G35" s="63"/>
      <c r="H35" s="61"/>
      <c r="I35" s="61" t="s">
        <v>97</v>
      </c>
      <c r="J35" s="61"/>
      <c r="K35" s="61"/>
      <c r="L35" s="61" t="s">
        <v>64</v>
      </c>
      <c r="M35" s="61"/>
      <c r="N35" s="61"/>
      <c r="O35" s="80"/>
      <c r="P35" s="15" t="b">
        <v>0</v>
      </c>
      <c r="Q35" s="15" t="b">
        <v>0</v>
      </c>
      <c r="R35" s="15" t="b">
        <v>0</v>
      </c>
      <c r="S35" s="15"/>
      <c r="T35" s="11"/>
      <c r="U35" s="11"/>
      <c r="V35" s="11"/>
      <c r="W35" s="11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10" t="s">
        <v>93</v>
      </c>
      <c r="AJ35" s="25">
        <f t="shared" si="1"/>
        <v>0</v>
      </c>
      <c r="AK35" s="37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s="3" customFormat="1">
      <c r="A36" s="76"/>
      <c r="B36" s="61"/>
      <c r="C36" s="129" t="s">
        <v>65</v>
      </c>
      <c r="D36" s="129"/>
      <c r="E36" s="129"/>
      <c r="F36" s="129"/>
      <c r="G36" s="129"/>
      <c r="H36" s="61"/>
      <c r="I36" s="61" t="s">
        <v>99</v>
      </c>
      <c r="J36" s="61"/>
      <c r="K36" s="61"/>
      <c r="L36" s="129" t="s">
        <v>65</v>
      </c>
      <c r="M36" s="129"/>
      <c r="N36" s="129"/>
      <c r="O36" s="91"/>
      <c r="P36" s="15" t="b">
        <v>0</v>
      </c>
      <c r="Q36" s="15" t="b">
        <v>0</v>
      </c>
      <c r="R36" s="15" t="b">
        <v>0</v>
      </c>
      <c r="S36" s="15"/>
      <c r="T36" s="11"/>
      <c r="U36" s="11"/>
      <c r="V36" s="11"/>
      <c r="W36" s="11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10" t="s">
        <v>95</v>
      </c>
      <c r="AJ36" s="25">
        <f t="shared" si="1"/>
        <v>0</v>
      </c>
      <c r="AK36" s="37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s="3" customFormat="1">
      <c r="A37" s="76"/>
      <c r="B37" s="61"/>
      <c r="C37" s="61"/>
      <c r="D37" s="61"/>
      <c r="E37" s="61"/>
      <c r="F37" s="61"/>
      <c r="G37" s="61"/>
      <c r="H37" s="61"/>
      <c r="I37" s="9" t="s">
        <v>65</v>
      </c>
      <c r="J37" s="61"/>
      <c r="K37" s="63"/>
      <c r="L37" s="63"/>
      <c r="M37" s="63"/>
      <c r="N37" s="63"/>
      <c r="O37" s="92"/>
      <c r="P37" s="104"/>
      <c r="Q37" s="104" t="b">
        <v>0</v>
      </c>
      <c r="R37" s="104"/>
      <c r="S37" s="104"/>
      <c r="T37" s="11"/>
      <c r="U37" s="11"/>
      <c r="V37" s="11"/>
      <c r="W37" s="11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10" t="s">
        <v>97</v>
      </c>
      <c r="AJ37" s="25">
        <f t="shared" si="1"/>
        <v>0</v>
      </c>
      <c r="AK37" s="37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s="3" customFormat="1">
      <c r="A38" s="76"/>
      <c r="B38" s="61"/>
      <c r="C38" s="61"/>
      <c r="D38" s="61"/>
      <c r="E38" s="61"/>
      <c r="F38" s="61"/>
      <c r="G38" s="61"/>
      <c r="H38" s="61"/>
      <c r="I38" s="62"/>
      <c r="J38" s="61"/>
      <c r="K38" s="58"/>
      <c r="L38" s="58"/>
      <c r="M38" s="58"/>
      <c r="N38" s="58"/>
      <c r="O38" s="93"/>
      <c r="P38" s="104"/>
      <c r="Q38" s="104"/>
      <c r="R38" s="104"/>
      <c r="S38" s="104"/>
      <c r="T38" s="4"/>
      <c r="U38" s="11"/>
      <c r="V38" s="11"/>
      <c r="W38" s="11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0" t="s">
        <v>99</v>
      </c>
      <c r="AJ38" s="25">
        <f t="shared" si="1"/>
        <v>0</v>
      </c>
      <c r="AK38" s="37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s="3" customFormat="1" ht="15" customHeight="1">
      <c r="A39" s="76"/>
      <c r="B39" s="57"/>
      <c r="C39" s="128" t="s">
        <v>66</v>
      </c>
      <c r="D39" s="128"/>
      <c r="E39" s="128"/>
      <c r="F39" s="128"/>
      <c r="G39" s="128"/>
      <c r="H39" s="58"/>
      <c r="I39" s="128" t="s">
        <v>84</v>
      </c>
      <c r="J39" s="128"/>
      <c r="K39" s="128"/>
      <c r="L39" s="128"/>
      <c r="M39" s="128"/>
      <c r="N39" s="61"/>
      <c r="O39" s="80"/>
      <c r="P39" s="15"/>
      <c r="Q39" s="15"/>
      <c r="R39" s="15"/>
      <c r="S39" s="15"/>
      <c r="T39" s="4"/>
      <c r="U39" s="11"/>
      <c r="V39" s="11"/>
      <c r="W39" s="11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61" t="s">
        <v>26</v>
      </c>
      <c r="AJ39" s="25">
        <f>IF(R18=$W$21,1,0)</f>
        <v>0</v>
      </c>
      <c r="AK39" s="37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s="3" customFormat="1">
      <c r="A40" s="76"/>
      <c r="B40" s="61"/>
      <c r="C40" s="64" t="s">
        <v>119</v>
      </c>
      <c r="D40" s="61"/>
      <c r="E40" s="61"/>
      <c r="F40" s="61"/>
      <c r="G40" s="61"/>
      <c r="H40" s="61"/>
      <c r="I40" s="61" t="s">
        <v>86</v>
      </c>
      <c r="J40" s="61"/>
      <c r="K40" s="61"/>
      <c r="L40" s="61" t="s">
        <v>102</v>
      </c>
      <c r="M40" s="61"/>
      <c r="N40" s="61"/>
      <c r="O40" s="80"/>
      <c r="P40" s="15" t="b">
        <v>0</v>
      </c>
      <c r="Q40" s="15" t="b">
        <v>0</v>
      </c>
      <c r="R40" s="15" t="b">
        <v>0</v>
      </c>
      <c r="S40" s="15"/>
      <c r="T40" s="4"/>
      <c r="U40" s="11"/>
      <c r="V40" s="11"/>
      <c r="W40" s="11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61" t="s">
        <v>28</v>
      </c>
      <c r="AJ40" s="25">
        <f t="shared" ref="AJ40:AJ56" si="2">IF(R19=$W$21,1,0)</f>
        <v>0</v>
      </c>
      <c r="AK40" s="37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s="3" customFormat="1">
      <c r="A41" s="76"/>
      <c r="B41" s="61"/>
      <c r="C41" s="64" t="s">
        <v>69</v>
      </c>
      <c r="D41" s="61"/>
      <c r="E41" s="61"/>
      <c r="F41" s="61"/>
      <c r="G41" s="61"/>
      <c r="H41" s="61"/>
      <c r="I41" s="61" t="s">
        <v>116</v>
      </c>
      <c r="J41" s="61"/>
      <c r="K41" s="61"/>
      <c r="L41" s="61" t="s">
        <v>103</v>
      </c>
      <c r="M41" s="61"/>
      <c r="N41" s="61"/>
      <c r="O41" s="80"/>
      <c r="P41" s="15" t="b">
        <v>0</v>
      </c>
      <c r="Q41" s="15" t="b">
        <v>0</v>
      </c>
      <c r="R41" s="15" t="b">
        <v>0</v>
      </c>
      <c r="S41" s="15"/>
      <c r="T41" s="4"/>
      <c r="U41" s="11"/>
      <c r="V41" s="11"/>
      <c r="W41" s="11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61" t="s">
        <v>30</v>
      </c>
      <c r="AJ41" s="25">
        <f t="shared" si="2"/>
        <v>0</v>
      </c>
      <c r="AK41" s="37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s="3" customFormat="1">
      <c r="A42" s="76"/>
      <c r="B42" s="61"/>
      <c r="C42" s="64" t="s">
        <v>71</v>
      </c>
      <c r="D42" s="61"/>
      <c r="E42" s="61"/>
      <c r="F42" s="61"/>
      <c r="G42" s="61"/>
      <c r="H42" s="61"/>
      <c r="I42" s="61" t="s">
        <v>89</v>
      </c>
      <c r="J42" s="61"/>
      <c r="K42" s="61"/>
      <c r="L42" s="61" t="s">
        <v>104</v>
      </c>
      <c r="M42" s="61"/>
      <c r="N42" s="61"/>
      <c r="O42" s="80"/>
      <c r="P42" s="15" t="b">
        <v>0</v>
      </c>
      <c r="Q42" s="15" t="b">
        <v>0</v>
      </c>
      <c r="R42" s="15" t="b">
        <v>0</v>
      </c>
      <c r="S42" s="15"/>
      <c r="T42" s="4"/>
      <c r="U42" s="11"/>
      <c r="V42" s="11"/>
      <c r="W42" s="11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61" t="s">
        <v>32</v>
      </c>
      <c r="AJ42" s="25">
        <f t="shared" si="2"/>
        <v>0</v>
      </c>
      <c r="AK42" s="37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s="3" customFormat="1">
      <c r="A43" s="76"/>
      <c r="B43" s="61"/>
      <c r="C43" s="64" t="s">
        <v>73</v>
      </c>
      <c r="D43" s="61"/>
      <c r="E43" s="61"/>
      <c r="F43" s="61"/>
      <c r="G43" s="61"/>
      <c r="H43" s="61"/>
      <c r="I43" s="61" t="s">
        <v>91</v>
      </c>
      <c r="J43" s="61"/>
      <c r="K43" s="61"/>
      <c r="L43" s="61" t="s">
        <v>105</v>
      </c>
      <c r="M43" s="61"/>
      <c r="N43" s="61"/>
      <c r="O43" s="80"/>
      <c r="P43" s="15" t="b">
        <v>0</v>
      </c>
      <c r="Q43" s="15" t="b">
        <v>0</v>
      </c>
      <c r="R43" s="15" t="b">
        <v>0</v>
      </c>
      <c r="S43" s="15"/>
      <c r="T43" s="4"/>
      <c r="U43" s="11"/>
      <c r="V43" s="11"/>
      <c r="W43" s="11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61" t="s">
        <v>37</v>
      </c>
      <c r="AJ43" s="25">
        <f t="shared" si="2"/>
        <v>0</v>
      </c>
      <c r="AK43" s="37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s="3" customFormat="1">
      <c r="A44" s="76"/>
      <c r="B44" s="61"/>
      <c r="C44" s="65" t="s">
        <v>75</v>
      </c>
      <c r="D44" s="61"/>
      <c r="E44" s="61"/>
      <c r="F44" s="61"/>
      <c r="G44" s="61"/>
      <c r="H44" s="61"/>
      <c r="I44" s="61" t="s">
        <v>92</v>
      </c>
      <c r="J44" s="61"/>
      <c r="K44" s="61"/>
      <c r="L44" s="61" t="s">
        <v>106</v>
      </c>
      <c r="M44" s="61"/>
      <c r="N44" s="61"/>
      <c r="O44" s="80"/>
      <c r="P44" s="15" t="b">
        <v>0</v>
      </c>
      <c r="Q44" s="15" t="b">
        <v>0</v>
      </c>
      <c r="R44" s="15" t="b">
        <v>0</v>
      </c>
      <c r="S44" s="15"/>
      <c r="T44" s="4"/>
      <c r="U44" s="11"/>
      <c r="V44" s="11"/>
      <c r="W44" s="11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61" t="s">
        <v>39</v>
      </c>
      <c r="AJ44" s="25">
        <f t="shared" si="2"/>
        <v>0</v>
      </c>
      <c r="AK44" s="37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s="3" customFormat="1">
      <c r="A45" s="76"/>
      <c r="B45" s="61"/>
      <c r="C45" s="64" t="s">
        <v>121</v>
      </c>
      <c r="D45" s="61"/>
      <c r="E45" s="61"/>
      <c r="F45" s="61"/>
      <c r="G45" s="61"/>
      <c r="H45" s="61"/>
      <c r="I45" s="66" t="s">
        <v>94</v>
      </c>
      <c r="J45" s="61"/>
      <c r="K45" s="61"/>
      <c r="L45" s="66" t="s">
        <v>107</v>
      </c>
      <c r="M45" s="61"/>
      <c r="N45" s="61"/>
      <c r="O45" s="80"/>
      <c r="P45" s="15" t="b">
        <v>0</v>
      </c>
      <c r="Q45" s="15" t="b">
        <v>0</v>
      </c>
      <c r="R45" s="15" t="b">
        <v>0</v>
      </c>
      <c r="S45" s="15"/>
      <c r="T45" s="4"/>
      <c r="U45" s="11"/>
      <c r="V45" s="11"/>
      <c r="W45" s="11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61" t="s">
        <v>41</v>
      </c>
      <c r="AJ45" s="25">
        <f t="shared" si="2"/>
        <v>0</v>
      </c>
      <c r="AK45" s="37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s="3" customFormat="1">
      <c r="A46" s="76"/>
      <c r="B46" s="61"/>
      <c r="C46" s="66" t="s">
        <v>120</v>
      </c>
      <c r="D46" s="61"/>
      <c r="E46" s="61"/>
      <c r="F46" s="61"/>
      <c r="G46" s="61"/>
      <c r="H46" s="61"/>
      <c r="I46" s="61" t="s">
        <v>96</v>
      </c>
      <c r="J46" s="61"/>
      <c r="K46" s="63"/>
      <c r="L46" s="61" t="s">
        <v>108</v>
      </c>
      <c r="M46" s="63"/>
      <c r="N46" s="63"/>
      <c r="O46" s="92"/>
      <c r="P46" s="104" t="b">
        <v>0</v>
      </c>
      <c r="Q46" s="104" t="b">
        <v>0</v>
      </c>
      <c r="R46" s="104" t="b">
        <v>0</v>
      </c>
      <c r="S46" s="104"/>
      <c r="T46" s="4"/>
      <c r="U46" s="11"/>
      <c r="V46" s="11"/>
      <c r="W46" s="11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61" t="s">
        <v>43</v>
      </c>
      <c r="AJ46" s="25">
        <f t="shared" si="2"/>
        <v>0</v>
      </c>
      <c r="AK46" s="37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s="3" customFormat="1">
      <c r="A47" s="76"/>
      <c r="B47" s="61"/>
      <c r="C47" s="64" t="s">
        <v>78</v>
      </c>
      <c r="D47" s="61"/>
      <c r="E47" s="61"/>
      <c r="F47" s="61"/>
      <c r="G47" s="61"/>
      <c r="H47" s="61"/>
      <c r="I47" s="66" t="s">
        <v>98</v>
      </c>
      <c r="J47" s="61"/>
      <c r="K47" s="63"/>
      <c r="L47" s="61" t="s">
        <v>11</v>
      </c>
      <c r="M47" s="63"/>
      <c r="N47" s="63"/>
      <c r="O47" s="92"/>
      <c r="P47" s="104" t="b">
        <v>0</v>
      </c>
      <c r="Q47" s="104" t="b">
        <v>0</v>
      </c>
      <c r="R47" s="104" t="b">
        <v>0</v>
      </c>
      <c r="S47" s="104"/>
      <c r="T47" s="4"/>
      <c r="U47" s="11"/>
      <c r="V47" s="11"/>
      <c r="W47" s="11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61" t="s">
        <v>45</v>
      </c>
      <c r="AJ47" s="25">
        <f t="shared" si="2"/>
        <v>0</v>
      </c>
      <c r="AK47" s="37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s="3" customFormat="1">
      <c r="A48" s="76"/>
      <c r="B48" s="61"/>
      <c r="C48" s="64" t="s">
        <v>80</v>
      </c>
      <c r="D48" s="57"/>
      <c r="E48" s="57"/>
      <c r="F48" s="57"/>
      <c r="G48" s="57"/>
      <c r="H48" s="61"/>
      <c r="I48" s="61" t="s">
        <v>100</v>
      </c>
      <c r="J48" s="67"/>
      <c r="K48" s="63"/>
      <c r="L48" s="61" t="s">
        <v>109</v>
      </c>
      <c r="M48" s="63"/>
      <c r="N48" s="63"/>
      <c r="O48" s="92"/>
      <c r="P48" s="104" t="b">
        <v>0</v>
      </c>
      <c r="Q48" s="104" t="b">
        <v>0</v>
      </c>
      <c r="R48" s="104" t="b">
        <v>0</v>
      </c>
      <c r="S48" s="104"/>
      <c r="T48" s="11"/>
      <c r="U48" s="11"/>
      <c r="V48" s="11"/>
      <c r="W48" s="11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61" t="s">
        <v>47</v>
      </c>
      <c r="AJ48" s="25">
        <f t="shared" si="2"/>
        <v>0</v>
      </c>
      <c r="AK48" s="37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3" customFormat="1">
      <c r="A49" s="76"/>
      <c r="B49" s="61"/>
      <c r="C49" s="129" t="s">
        <v>65</v>
      </c>
      <c r="D49" s="129"/>
      <c r="E49" s="129"/>
      <c r="F49" s="129"/>
      <c r="G49" s="129"/>
      <c r="H49" s="61"/>
      <c r="I49" s="61" t="s">
        <v>101</v>
      </c>
      <c r="J49" s="67"/>
      <c r="K49" s="58"/>
      <c r="L49" s="61" t="s">
        <v>111</v>
      </c>
      <c r="M49" s="58"/>
      <c r="N49" s="58"/>
      <c r="O49" s="93"/>
      <c r="P49" s="104" t="b">
        <v>0</v>
      </c>
      <c r="Q49" s="104" t="b">
        <v>0</v>
      </c>
      <c r="R49" s="104" t="b">
        <v>0</v>
      </c>
      <c r="S49" s="104"/>
      <c r="T49" s="4"/>
      <c r="U49" s="11"/>
      <c r="V49" s="11"/>
      <c r="W49" s="11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61" t="s">
        <v>49</v>
      </c>
      <c r="AJ49" s="25">
        <f t="shared" si="2"/>
        <v>0</v>
      </c>
      <c r="AK49" s="37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s="3" customFormat="1">
      <c r="A50" s="76"/>
      <c r="B50" s="61"/>
      <c r="C50" s="61"/>
      <c r="D50" s="61"/>
      <c r="E50" s="61"/>
      <c r="F50" s="61"/>
      <c r="G50" s="61"/>
      <c r="H50" s="61"/>
      <c r="I50" s="57"/>
      <c r="J50" s="67"/>
      <c r="K50" s="61"/>
      <c r="L50" s="129" t="s">
        <v>65</v>
      </c>
      <c r="M50" s="129"/>
      <c r="N50" s="129"/>
      <c r="O50" s="91"/>
      <c r="P50" s="15"/>
      <c r="Q50" s="15"/>
      <c r="R50" s="15" t="b">
        <v>0</v>
      </c>
      <c r="S50" s="15"/>
      <c r="T50" s="4"/>
      <c r="U50" s="11"/>
      <c r="V50" s="11"/>
      <c r="W50" s="11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61" t="s">
        <v>52</v>
      </c>
      <c r="AJ50" s="25">
        <f t="shared" si="2"/>
        <v>0</v>
      </c>
      <c r="AK50" s="37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s="4" customFormat="1" ht="5.25" customHeight="1">
      <c r="A51" s="76"/>
      <c r="B51" s="38"/>
      <c r="C51" s="38"/>
      <c r="D51" s="38"/>
      <c r="E51" s="38"/>
      <c r="F51" s="38"/>
      <c r="G51" s="38"/>
      <c r="H51" s="38"/>
      <c r="I51" s="37"/>
      <c r="J51" s="68"/>
      <c r="K51" s="38"/>
      <c r="L51" s="69"/>
      <c r="M51" s="69"/>
      <c r="N51" s="69"/>
      <c r="O51" s="91"/>
      <c r="P51" s="15"/>
      <c r="Q51" s="15"/>
      <c r="R51" s="15"/>
      <c r="S51" s="15"/>
      <c r="U51" s="11"/>
      <c r="V51" s="11"/>
      <c r="W51" s="11"/>
      <c r="AI51" s="61" t="s">
        <v>54</v>
      </c>
      <c r="AJ51" s="25">
        <f t="shared" si="2"/>
        <v>0</v>
      </c>
      <c r="AK51" s="37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</row>
    <row r="52" spans="1:51" s="4" customFormat="1">
      <c r="A52" s="76"/>
      <c r="B52" s="127" t="s">
        <v>110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93"/>
      <c r="P52" s="15"/>
      <c r="Q52" s="15"/>
      <c r="R52" s="15"/>
      <c r="S52" s="15"/>
      <c r="U52" s="11"/>
      <c r="V52" s="11"/>
      <c r="W52" s="11"/>
      <c r="AI52" s="61" t="s">
        <v>56</v>
      </c>
      <c r="AJ52" s="25">
        <f t="shared" si="2"/>
        <v>0</v>
      </c>
      <c r="AK52" s="3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</row>
    <row r="53" spans="1:51" s="4" customFormat="1">
      <c r="A53" s="7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80"/>
      <c r="P53" s="15"/>
      <c r="Q53" s="15"/>
      <c r="R53" s="15"/>
      <c r="S53" s="15"/>
      <c r="U53" s="11"/>
      <c r="V53" s="11"/>
      <c r="W53" s="11"/>
      <c r="AI53" s="61" t="s">
        <v>58</v>
      </c>
      <c r="AJ53" s="25">
        <f t="shared" si="2"/>
        <v>0</v>
      </c>
      <c r="AK53" s="37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</row>
    <row r="54" spans="1:51" s="4" customFormat="1">
      <c r="A54" s="7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80"/>
      <c r="P54" s="15"/>
      <c r="Q54" s="15"/>
      <c r="R54" s="15"/>
      <c r="S54" s="15"/>
      <c r="U54" s="11"/>
      <c r="V54" s="11"/>
      <c r="W54" s="11"/>
      <c r="AI54" s="61" t="s">
        <v>60</v>
      </c>
      <c r="AJ54" s="25">
        <f t="shared" si="2"/>
        <v>0</v>
      </c>
      <c r="AK54" s="37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</row>
    <row r="55" spans="1:51" s="4" customFormat="1">
      <c r="A55" s="7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80"/>
      <c r="P55" s="15"/>
      <c r="Q55" s="15"/>
      <c r="R55" s="15"/>
      <c r="S55" s="15"/>
      <c r="U55" s="11"/>
      <c r="V55" s="11"/>
      <c r="W55" s="11"/>
      <c r="AI55" s="61" t="s">
        <v>62</v>
      </c>
      <c r="AJ55" s="25">
        <f t="shared" si="2"/>
        <v>0</v>
      </c>
      <c r="AK55" s="37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</row>
    <row r="56" spans="1:51" s="4" customFormat="1">
      <c r="A56" s="7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80"/>
      <c r="P56" s="15"/>
      <c r="Q56" s="15"/>
      <c r="R56" s="15"/>
      <c r="S56" s="15"/>
      <c r="U56" s="11"/>
      <c r="V56" s="11"/>
      <c r="W56" s="11"/>
      <c r="AI56" s="61" t="s">
        <v>64</v>
      </c>
      <c r="AJ56" s="25">
        <f t="shared" si="2"/>
        <v>0</v>
      </c>
      <c r="AK56" s="37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</row>
    <row r="57" spans="1:51" s="4" customFormat="1">
      <c r="A57" s="7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80"/>
      <c r="P57" s="15"/>
      <c r="Q57" s="15"/>
      <c r="R57" s="15"/>
      <c r="S57" s="15"/>
      <c r="U57" s="11"/>
      <c r="V57" s="11"/>
      <c r="W57" s="11"/>
      <c r="AI57" s="44" t="s">
        <v>119</v>
      </c>
      <c r="AJ57" s="25">
        <f t="shared" ref="AJ57:AJ65" si="3">IF(P40=$W$21,1,0)</f>
        <v>0</v>
      </c>
      <c r="AK57" s="37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</row>
    <row r="58" spans="1:51" s="4" customFormat="1">
      <c r="A58" s="7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80"/>
      <c r="P58" s="15"/>
      <c r="Q58" s="15"/>
      <c r="R58" s="15"/>
      <c r="S58" s="15"/>
      <c r="U58" s="11"/>
      <c r="V58" s="11"/>
      <c r="W58" s="11"/>
      <c r="AI58" s="44" t="s">
        <v>69</v>
      </c>
      <c r="AJ58" s="25">
        <f t="shared" si="3"/>
        <v>0</v>
      </c>
      <c r="AK58" s="37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</row>
    <row r="59" spans="1:51" s="4" customFormat="1">
      <c r="A59" s="7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80"/>
      <c r="P59" s="15"/>
      <c r="Q59" s="15"/>
      <c r="R59" s="15"/>
      <c r="S59" s="15"/>
      <c r="U59" s="11"/>
      <c r="V59" s="11"/>
      <c r="W59" s="11"/>
      <c r="AI59" s="44" t="s">
        <v>71</v>
      </c>
      <c r="AJ59" s="25">
        <f t="shared" si="3"/>
        <v>0</v>
      </c>
      <c r="AK59" s="37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</row>
    <row r="60" spans="1:51" s="4" customFormat="1" ht="6" customHeight="1">
      <c r="A60" s="76"/>
      <c r="B60" s="77"/>
      <c r="C60" s="77"/>
      <c r="D60" s="77"/>
      <c r="E60" s="77"/>
      <c r="F60" s="77"/>
      <c r="G60" s="77"/>
      <c r="H60" s="77"/>
      <c r="I60" s="78"/>
      <c r="J60" s="79"/>
      <c r="K60" s="77"/>
      <c r="L60" s="77"/>
      <c r="M60" s="77"/>
      <c r="N60" s="77"/>
      <c r="O60" s="80"/>
      <c r="P60" s="15"/>
      <c r="Q60" s="15"/>
      <c r="R60" s="15"/>
      <c r="S60" s="15"/>
      <c r="U60" s="11"/>
      <c r="V60" s="11"/>
      <c r="W60" s="11"/>
      <c r="AI60" s="98" t="s">
        <v>73</v>
      </c>
      <c r="AJ60" s="25">
        <f t="shared" si="3"/>
        <v>0</v>
      </c>
      <c r="AK60" s="37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</row>
    <row r="61" spans="1:51">
      <c r="M61" s="37"/>
      <c r="AI61" s="99" t="s">
        <v>75</v>
      </c>
      <c r="AJ61" s="25">
        <f t="shared" si="3"/>
        <v>0</v>
      </c>
    </row>
    <row r="62" spans="1:51">
      <c r="M62" s="37"/>
      <c r="AI62" s="98" t="s">
        <v>121</v>
      </c>
      <c r="AJ62" s="25">
        <f t="shared" si="3"/>
        <v>0</v>
      </c>
    </row>
    <row r="63" spans="1:51">
      <c r="M63" s="37"/>
      <c r="AI63" s="100" t="s">
        <v>120</v>
      </c>
      <c r="AJ63" s="25">
        <f t="shared" si="3"/>
        <v>0</v>
      </c>
    </row>
    <row r="64" spans="1:51">
      <c r="M64" s="37"/>
      <c r="AI64" s="98" t="s">
        <v>78</v>
      </c>
      <c r="AJ64" s="25">
        <f t="shared" si="3"/>
        <v>0</v>
      </c>
    </row>
    <row r="65" spans="13:36">
      <c r="M65" s="37"/>
      <c r="AI65" s="98" t="s">
        <v>80</v>
      </c>
      <c r="AJ65" s="25">
        <f t="shared" si="3"/>
        <v>0</v>
      </c>
    </row>
    <row r="66" spans="13:36">
      <c r="M66" s="37"/>
      <c r="AI66" s="38" t="s">
        <v>86</v>
      </c>
      <c r="AJ66" s="25">
        <f t="shared" ref="AJ66:AJ75" si="4">IF(Q40=$W$21,1,0)</f>
        <v>0</v>
      </c>
    </row>
    <row r="67" spans="13:36">
      <c r="M67" s="37"/>
      <c r="AI67" s="38" t="s">
        <v>116</v>
      </c>
      <c r="AJ67" s="25">
        <f t="shared" si="4"/>
        <v>0</v>
      </c>
    </row>
    <row r="68" spans="13:36">
      <c r="M68" s="37"/>
      <c r="AI68" s="38" t="s">
        <v>89</v>
      </c>
      <c r="AJ68" s="25">
        <f t="shared" si="4"/>
        <v>0</v>
      </c>
    </row>
    <row r="69" spans="13:36">
      <c r="M69" s="37"/>
      <c r="AI69" s="38" t="s">
        <v>91</v>
      </c>
      <c r="AJ69" s="25">
        <f t="shared" si="4"/>
        <v>0</v>
      </c>
    </row>
    <row r="70" spans="13:36">
      <c r="M70" s="37"/>
      <c r="AI70" s="38" t="s">
        <v>92</v>
      </c>
      <c r="AJ70" s="25">
        <f t="shared" si="4"/>
        <v>0</v>
      </c>
    </row>
    <row r="71" spans="13:36">
      <c r="AI71" s="100" t="s">
        <v>94</v>
      </c>
      <c r="AJ71" s="25">
        <f t="shared" si="4"/>
        <v>0</v>
      </c>
    </row>
    <row r="72" spans="13:36">
      <c r="AI72" s="38" t="s">
        <v>96</v>
      </c>
      <c r="AJ72" s="25">
        <f t="shared" si="4"/>
        <v>0</v>
      </c>
    </row>
    <row r="73" spans="13:36">
      <c r="AI73" s="100" t="s">
        <v>98</v>
      </c>
      <c r="AJ73" s="25">
        <f t="shared" si="4"/>
        <v>0</v>
      </c>
    </row>
    <row r="74" spans="13:36">
      <c r="AI74" s="38" t="s">
        <v>100</v>
      </c>
      <c r="AJ74" s="25">
        <f t="shared" si="4"/>
        <v>0</v>
      </c>
    </row>
    <row r="75" spans="13:36">
      <c r="AI75" s="38" t="s">
        <v>101</v>
      </c>
      <c r="AJ75" s="25">
        <f t="shared" si="4"/>
        <v>0</v>
      </c>
    </row>
    <row r="76" spans="13:36">
      <c r="AI76" s="38" t="s">
        <v>102</v>
      </c>
      <c r="AJ76" s="25">
        <f t="shared" ref="AJ76:AJ85" si="5">IF(R40=$W$21,1,0)</f>
        <v>0</v>
      </c>
    </row>
    <row r="77" spans="13:36">
      <c r="AI77" s="38" t="s">
        <v>103</v>
      </c>
      <c r="AJ77" s="25">
        <f t="shared" si="5"/>
        <v>0</v>
      </c>
    </row>
    <row r="78" spans="13:36">
      <c r="AI78" s="38" t="s">
        <v>104</v>
      </c>
      <c r="AJ78" s="25">
        <f t="shared" si="5"/>
        <v>0</v>
      </c>
    </row>
    <row r="79" spans="13:36">
      <c r="AI79" s="38" t="s">
        <v>105</v>
      </c>
      <c r="AJ79" s="25">
        <f t="shared" si="5"/>
        <v>0</v>
      </c>
    </row>
    <row r="80" spans="13:36">
      <c r="AI80" s="38" t="s">
        <v>106</v>
      </c>
      <c r="AJ80" s="25">
        <f t="shared" si="5"/>
        <v>0</v>
      </c>
    </row>
    <row r="81" spans="35:36">
      <c r="AI81" s="100" t="s">
        <v>107</v>
      </c>
      <c r="AJ81" s="25">
        <f t="shared" si="5"/>
        <v>0</v>
      </c>
    </row>
    <row r="82" spans="35:36">
      <c r="AI82" s="38" t="s">
        <v>108</v>
      </c>
      <c r="AJ82" s="25">
        <f t="shared" si="5"/>
        <v>0</v>
      </c>
    </row>
    <row r="83" spans="35:36">
      <c r="AI83" s="38" t="s">
        <v>11</v>
      </c>
      <c r="AJ83" s="25">
        <f t="shared" si="5"/>
        <v>0</v>
      </c>
    </row>
    <row r="84" spans="35:36">
      <c r="AI84" s="38" t="s">
        <v>109</v>
      </c>
      <c r="AJ84" s="25">
        <f t="shared" si="5"/>
        <v>0</v>
      </c>
    </row>
    <row r="85" spans="35:36">
      <c r="AI85" s="38" t="s">
        <v>111</v>
      </c>
      <c r="AJ85" s="25">
        <f t="shared" si="5"/>
        <v>0</v>
      </c>
    </row>
  </sheetData>
  <sheetProtection password="CFC0" sheet="1" objects="1" scenarios="1"/>
  <mergeCells count="21">
    <mergeCell ref="U28:V28"/>
    <mergeCell ref="B1:N1"/>
    <mergeCell ref="D3:E3"/>
    <mergeCell ref="B5:N5"/>
    <mergeCell ref="F7:K7"/>
    <mergeCell ref="B9:D10"/>
    <mergeCell ref="E9:I10"/>
    <mergeCell ref="B12:D13"/>
    <mergeCell ref="E12:I13"/>
    <mergeCell ref="B15:N15"/>
    <mergeCell ref="C17:G17"/>
    <mergeCell ref="L17:N17"/>
    <mergeCell ref="L50:N50"/>
    <mergeCell ref="B52:N52"/>
    <mergeCell ref="B53:N59"/>
    <mergeCell ref="U33:V33"/>
    <mergeCell ref="C36:G36"/>
    <mergeCell ref="L36:N36"/>
    <mergeCell ref="C39:G39"/>
    <mergeCell ref="I39:M39"/>
    <mergeCell ref="C49:G49"/>
  </mergeCells>
  <pageMargins left="0.43307086614173229" right="0.35433070866141736" top="0.43307086614173229" bottom="0.51181102362204722" header="0.51181102362204722" footer="0.51181102362204722"/>
  <pageSetup scale="87" orientation="portrait" verticalDpi="300" r:id="rId1"/>
  <headerFooter alignWithMargins="0">
    <oddFooter>Página &amp;P</oddFooter>
  </headerFooter>
  <rowBreaks count="1" manualBreakCount="1">
    <brk id="59" max="13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52</vt:i4>
      </vt:variant>
      <vt:variant>
        <vt:lpstr>Intervalos nomeados</vt:lpstr>
      </vt:variant>
      <vt:variant>
        <vt:i4>50</vt:i4>
      </vt:variant>
    </vt:vector>
  </HeadingPairs>
  <TitlesOfParts>
    <vt:vector size="102" baseType="lpstr">
      <vt:lpstr>Gráficos</vt:lpstr>
      <vt:lpstr>Quadro de Sinais</vt:lpstr>
      <vt:lpstr>Din 1</vt:lpstr>
      <vt:lpstr>Din 2</vt:lpstr>
      <vt:lpstr>Din 3</vt:lpstr>
      <vt:lpstr>Din 4</vt:lpstr>
      <vt:lpstr>Din 5</vt:lpstr>
      <vt:lpstr>Din 6</vt:lpstr>
      <vt:lpstr>Din 7</vt:lpstr>
      <vt:lpstr>Din 8</vt:lpstr>
      <vt:lpstr>Din 9</vt:lpstr>
      <vt:lpstr>Din 10</vt:lpstr>
      <vt:lpstr>Din 11</vt:lpstr>
      <vt:lpstr>Din 12</vt:lpstr>
      <vt:lpstr>Din 13</vt:lpstr>
      <vt:lpstr>Din 14</vt:lpstr>
      <vt:lpstr>Din 15</vt:lpstr>
      <vt:lpstr>Din 16</vt:lpstr>
      <vt:lpstr>Din 17</vt:lpstr>
      <vt:lpstr>Din 18</vt:lpstr>
      <vt:lpstr>Din 19</vt:lpstr>
      <vt:lpstr>Din 20</vt:lpstr>
      <vt:lpstr>Din 21</vt:lpstr>
      <vt:lpstr>Din 22</vt:lpstr>
      <vt:lpstr>Din 23</vt:lpstr>
      <vt:lpstr>Din 24</vt:lpstr>
      <vt:lpstr>Din 25</vt:lpstr>
      <vt:lpstr>Din 26</vt:lpstr>
      <vt:lpstr>Din 27</vt:lpstr>
      <vt:lpstr>Din 28</vt:lpstr>
      <vt:lpstr>Din 29</vt:lpstr>
      <vt:lpstr>Din 30</vt:lpstr>
      <vt:lpstr>Din 31</vt:lpstr>
      <vt:lpstr>Din 32</vt:lpstr>
      <vt:lpstr>Din 33</vt:lpstr>
      <vt:lpstr>Din 34</vt:lpstr>
      <vt:lpstr>Din 35</vt:lpstr>
      <vt:lpstr>Din 36</vt:lpstr>
      <vt:lpstr>Din 37</vt:lpstr>
      <vt:lpstr>Din 38</vt:lpstr>
      <vt:lpstr>Din 39</vt:lpstr>
      <vt:lpstr>Din 40</vt:lpstr>
      <vt:lpstr>Din 41</vt:lpstr>
      <vt:lpstr>Din 42</vt:lpstr>
      <vt:lpstr>Din 43</vt:lpstr>
      <vt:lpstr>Din 44</vt:lpstr>
      <vt:lpstr>Din 45</vt:lpstr>
      <vt:lpstr>Din 46</vt:lpstr>
      <vt:lpstr>Din 47</vt:lpstr>
      <vt:lpstr>Din 48</vt:lpstr>
      <vt:lpstr>Din 49</vt:lpstr>
      <vt:lpstr>Din 50</vt:lpstr>
      <vt:lpstr>'Din 1'!Area_de_impressao</vt:lpstr>
      <vt:lpstr>'Din 10'!Area_de_impressao</vt:lpstr>
      <vt:lpstr>'Din 11'!Area_de_impressao</vt:lpstr>
      <vt:lpstr>'Din 12'!Area_de_impressao</vt:lpstr>
      <vt:lpstr>'Din 13'!Area_de_impressao</vt:lpstr>
      <vt:lpstr>'Din 14'!Area_de_impressao</vt:lpstr>
      <vt:lpstr>'Din 15'!Area_de_impressao</vt:lpstr>
      <vt:lpstr>'Din 16'!Area_de_impressao</vt:lpstr>
      <vt:lpstr>'Din 17'!Area_de_impressao</vt:lpstr>
      <vt:lpstr>'Din 18'!Area_de_impressao</vt:lpstr>
      <vt:lpstr>'Din 19'!Area_de_impressao</vt:lpstr>
      <vt:lpstr>'Din 2'!Area_de_impressao</vt:lpstr>
      <vt:lpstr>'Din 20'!Area_de_impressao</vt:lpstr>
      <vt:lpstr>'Din 21'!Area_de_impressao</vt:lpstr>
      <vt:lpstr>'Din 22'!Area_de_impressao</vt:lpstr>
      <vt:lpstr>'Din 23'!Area_de_impressao</vt:lpstr>
      <vt:lpstr>'Din 24'!Area_de_impressao</vt:lpstr>
      <vt:lpstr>'Din 25'!Area_de_impressao</vt:lpstr>
      <vt:lpstr>'Din 26'!Area_de_impressao</vt:lpstr>
      <vt:lpstr>'Din 27'!Area_de_impressao</vt:lpstr>
      <vt:lpstr>'Din 28'!Area_de_impressao</vt:lpstr>
      <vt:lpstr>'Din 29'!Area_de_impressao</vt:lpstr>
      <vt:lpstr>'Din 3'!Area_de_impressao</vt:lpstr>
      <vt:lpstr>'Din 30'!Area_de_impressao</vt:lpstr>
      <vt:lpstr>'Din 31'!Area_de_impressao</vt:lpstr>
      <vt:lpstr>'Din 32'!Area_de_impressao</vt:lpstr>
      <vt:lpstr>'Din 33'!Area_de_impressao</vt:lpstr>
      <vt:lpstr>'Din 34'!Area_de_impressao</vt:lpstr>
      <vt:lpstr>'Din 35'!Area_de_impressao</vt:lpstr>
      <vt:lpstr>'Din 36'!Area_de_impressao</vt:lpstr>
      <vt:lpstr>'Din 37'!Area_de_impressao</vt:lpstr>
      <vt:lpstr>'Din 38'!Area_de_impressao</vt:lpstr>
      <vt:lpstr>'Din 39'!Area_de_impressao</vt:lpstr>
      <vt:lpstr>'Din 4'!Area_de_impressao</vt:lpstr>
      <vt:lpstr>'Din 40'!Area_de_impressao</vt:lpstr>
      <vt:lpstr>'Din 41'!Area_de_impressao</vt:lpstr>
      <vt:lpstr>'Din 42'!Area_de_impressao</vt:lpstr>
      <vt:lpstr>'Din 43'!Area_de_impressao</vt:lpstr>
      <vt:lpstr>'Din 44'!Area_de_impressao</vt:lpstr>
      <vt:lpstr>'Din 45'!Area_de_impressao</vt:lpstr>
      <vt:lpstr>'Din 46'!Area_de_impressao</vt:lpstr>
      <vt:lpstr>'Din 47'!Area_de_impressao</vt:lpstr>
      <vt:lpstr>'Din 48'!Area_de_impressao</vt:lpstr>
      <vt:lpstr>'Din 49'!Area_de_impressao</vt:lpstr>
      <vt:lpstr>'Din 5'!Area_de_impressao</vt:lpstr>
      <vt:lpstr>'Din 50'!Area_de_impressao</vt:lpstr>
      <vt:lpstr>'Din 6'!Area_de_impressao</vt:lpstr>
      <vt:lpstr>'Din 7'!Area_de_impressao</vt:lpstr>
      <vt:lpstr>'Din 8'!Area_de_impressao</vt:lpstr>
      <vt:lpstr>'Din 9'!Area_de_impressao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FLAVIO</dc:creator>
  <cp:lastModifiedBy>FLAVIO</cp:lastModifiedBy>
  <cp:lastPrinted>2010-12-27T14:48:27Z</cp:lastPrinted>
  <dcterms:created xsi:type="dcterms:W3CDTF">2010-12-24T11:25:32Z</dcterms:created>
  <dcterms:modified xsi:type="dcterms:W3CDTF">2011-01-09T11:52:25Z</dcterms:modified>
</cp:coreProperties>
</file>