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omments2.xml" ContentType="application/vnd.openxmlformats-officedocument.spreadsheetml.comment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5" windowWidth="15195" windowHeight="8190" tabRatio="955"/>
  </bookViews>
  <sheets>
    <sheet name="Etapa 1" sheetId="2" r:id="rId1"/>
    <sheet name="Etapa 2" sheetId="5" r:id="rId2"/>
  </sheets>
  <definedNames>
    <definedName name="_xlnm.Print_Area" localSheetId="0">'Etapa 1'!$A$1:$P$44</definedName>
    <definedName name="_xlnm.Print_Area" localSheetId="1">'Etapa 2'!$B$1:$O$54</definedName>
  </definedNames>
  <calcPr calcId="125725"/>
</workbook>
</file>

<file path=xl/calcChain.xml><?xml version="1.0" encoding="utf-8"?>
<calcChain xmlns="http://schemas.openxmlformats.org/spreadsheetml/2006/main">
  <c r="AT5" i="5"/>
  <c r="AS5"/>
  <c r="AR5"/>
  <c r="AS4"/>
  <c r="AR4"/>
  <c r="AT5" i="2"/>
  <c r="AS5"/>
  <c r="AR5"/>
  <c r="AS4"/>
  <c r="AR4"/>
  <c r="I15" i="5" l="1"/>
  <c r="J15" s="1"/>
  <c r="H15" i="2"/>
  <c r="L15" i="5" s="1"/>
  <c r="N15" s="1"/>
  <c r="I15" i="2" l="1"/>
  <c r="U34" i="5"/>
  <c r="V35" i="2" l="1"/>
  <c r="V36"/>
  <c r="V37"/>
  <c r="V38"/>
  <c r="V39"/>
  <c r="V40"/>
  <c r="V41"/>
  <c r="V42"/>
  <c r="V43"/>
  <c r="V34"/>
  <c r="C45" i="5"/>
  <c r="C43"/>
  <c r="C37"/>
  <c r="C39"/>
  <c r="C41"/>
  <c r="C47"/>
  <c r="C49"/>
  <c r="C51"/>
  <c r="C53"/>
  <c r="C35"/>
  <c r="AQ5" l="1"/>
  <c r="AP5"/>
  <c r="AO5"/>
  <c r="AN5"/>
  <c r="AM5"/>
  <c r="AL5"/>
  <c r="AL4" s="1"/>
  <c r="AK5"/>
  <c r="AJ5"/>
  <c r="AI5"/>
  <c r="AI4" s="1"/>
  <c r="AH5"/>
  <c r="AG5"/>
  <c r="AF5"/>
  <c r="AE5"/>
  <c r="AD5"/>
  <c r="AC5"/>
  <c r="AB5"/>
  <c r="AA5"/>
  <c r="Z5"/>
  <c r="Y5"/>
  <c r="X5"/>
  <c r="W5"/>
  <c r="V5"/>
  <c r="U5"/>
  <c r="T5"/>
  <c r="S5"/>
  <c r="R5"/>
  <c r="Q5"/>
  <c r="AP4"/>
  <c r="AO4"/>
  <c r="AM4"/>
  <c r="AJ4"/>
  <c r="AG4"/>
  <c r="AF4"/>
  <c r="AD4"/>
  <c r="AC4"/>
  <c r="I12" s="1"/>
  <c r="J12" s="1"/>
  <c r="AA4"/>
  <c r="Z4"/>
  <c r="I11" s="1"/>
  <c r="X4"/>
  <c r="W4"/>
  <c r="I10" s="1"/>
  <c r="U4"/>
  <c r="T4"/>
  <c r="I9" s="1"/>
  <c r="R4"/>
  <c r="Q4"/>
  <c r="I8" s="1"/>
  <c r="AK5" i="2"/>
  <c r="AJ5"/>
  <c r="AI5"/>
  <c r="AJ4"/>
  <c r="AI4"/>
  <c r="H14" s="1"/>
  <c r="AQ5"/>
  <c r="AP5"/>
  <c r="AO5"/>
  <c r="AN5"/>
  <c r="AM5"/>
  <c r="AL5"/>
  <c r="AH5"/>
  <c r="AG5"/>
  <c r="AF5"/>
  <c r="AE5"/>
  <c r="AD5"/>
  <c r="AC5"/>
  <c r="AB5"/>
  <c r="AA5"/>
  <c r="Z5"/>
  <c r="Y5"/>
  <c r="X5"/>
  <c r="W5"/>
  <c r="V5"/>
  <c r="U5"/>
  <c r="T5"/>
  <c r="S5"/>
  <c r="R5"/>
  <c r="Q5"/>
  <c r="AP4"/>
  <c r="AO4"/>
  <c r="AM4"/>
  <c r="AL4"/>
  <c r="H16" s="1"/>
  <c r="AG4"/>
  <c r="AF4"/>
  <c r="AD4"/>
  <c r="AC4"/>
  <c r="H12" s="1"/>
  <c r="AA4"/>
  <c r="Z4"/>
  <c r="H11" s="1"/>
  <c r="X4"/>
  <c r="W4"/>
  <c r="H10" s="1"/>
  <c r="U4"/>
  <c r="T4"/>
  <c r="H9" s="1"/>
  <c r="R4"/>
  <c r="Q4"/>
  <c r="H8" s="1"/>
  <c r="J11" i="5" l="1"/>
  <c r="J10"/>
  <c r="J9"/>
  <c r="L8"/>
  <c r="I10" i="2"/>
  <c r="I11"/>
  <c r="I12"/>
  <c r="L16" i="5"/>
  <c r="N16" s="1"/>
  <c r="I14" i="2"/>
  <c r="I14" i="5"/>
  <c r="I16"/>
  <c r="J16" s="1"/>
  <c r="L14"/>
  <c r="I9" i="2"/>
  <c r="I13" i="5"/>
  <c r="J13" s="1"/>
  <c r="L12"/>
  <c r="N12" s="1"/>
  <c r="L11"/>
  <c r="N11" s="1"/>
  <c r="L10"/>
  <c r="N10" s="1"/>
  <c r="L9"/>
  <c r="N9" s="1"/>
  <c r="N8"/>
  <c r="I17"/>
  <c r="J8"/>
  <c r="I8" i="2"/>
  <c r="H13"/>
  <c r="I16"/>
  <c r="J14" i="5" l="1"/>
  <c r="N14"/>
  <c r="H17" i="2"/>
  <c r="E17"/>
  <c r="L13" i="5"/>
  <c r="N13" s="1"/>
  <c r="L17"/>
  <c r="N17" s="1"/>
  <c r="J17"/>
  <c r="F17"/>
  <c r="I17" i="2"/>
  <c r="I13"/>
</calcChain>
</file>

<file path=xl/comments1.xml><?xml version="1.0" encoding="utf-8"?>
<comments xmlns="http://schemas.openxmlformats.org/spreadsheetml/2006/main">
  <authors>
    <author>FLAVIO</author>
  </authors>
  <commentList>
    <comment ref="E5" authorId="0">
      <text>
        <r>
          <rPr>
            <sz val="8"/>
            <color indexed="81"/>
            <rFont val="Tahoma"/>
            <family val="2"/>
          </rPr>
          <t xml:space="preserve">Selecionar a quantidade correspondente a atividade
</t>
        </r>
      </text>
    </comment>
    <comment ref="G5" authorId="0">
      <text>
        <r>
          <rPr>
            <sz val="8"/>
            <color indexed="81"/>
            <rFont val="Tahoma"/>
            <family val="2"/>
          </rPr>
          <t xml:space="preserve">Selecionar a quantidade de vezes que a atividade é executada durante a semana.
</t>
        </r>
      </text>
    </comment>
    <comment ref="D8" authorId="0">
      <text>
        <r>
          <rPr>
            <b/>
            <sz val="8"/>
            <color indexed="81"/>
            <rFont val="Tahoma"/>
            <family val="2"/>
          </rPr>
          <t>Sono; Sesta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D9" authorId="0">
      <text>
        <r>
          <rPr>
            <b/>
            <sz val="8"/>
            <color indexed="81"/>
            <rFont val="Tahoma"/>
            <family val="2"/>
          </rPr>
          <t xml:space="preserve">Higiene pessoal; alimentação </t>
        </r>
        <r>
          <rPr>
            <sz val="8"/>
            <color indexed="81"/>
            <rFont val="Tahoma"/>
            <family val="2"/>
          </rPr>
          <t>(incluir tempo de preparo ou deslocamento)</t>
        </r>
        <r>
          <rPr>
            <b/>
            <sz val="8"/>
            <color indexed="81"/>
            <rFont val="Tahoma"/>
            <family val="2"/>
          </rPr>
          <t>; Sexo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D10" authorId="0">
      <text>
        <r>
          <rPr>
            <b/>
            <sz val="8"/>
            <color indexed="81"/>
            <rFont val="Tahoma"/>
            <family val="2"/>
          </rPr>
          <t xml:space="preserve">Exercício Físico </t>
        </r>
        <r>
          <rPr>
            <sz val="8"/>
            <color indexed="81"/>
            <rFont val="Tahoma"/>
            <family val="2"/>
          </rPr>
          <t xml:space="preserve">(incluir tempo de deslocamento se houver)
</t>
        </r>
      </text>
    </comment>
    <comment ref="D11" authorId="0">
      <text>
        <r>
          <rPr>
            <b/>
            <sz val="8"/>
            <color indexed="81"/>
            <rFont val="Tahoma"/>
            <family val="2"/>
          </rPr>
          <t xml:space="preserve">Horas de trabalho </t>
        </r>
        <r>
          <rPr>
            <sz val="8"/>
            <color indexed="81"/>
            <rFont val="Tahoma"/>
            <family val="2"/>
          </rPr>
          <t xml:space="preserve">(incluir deslocamento se houver)
</t>
        </r>
      </text>
    </comment>
    <comment ref="D12" authorId="0">
      <text>
        <r>
          <rPr>
            <b/>
            <sz val="8"/>
            <color indexed="81"/>
            <rFont val="Tahoma"/>
            <family val="2"/>
          </rPr>
          <t xml:space="preserve">Horas de trabalho </t>
        </r>
        <r>
          <rPr>
            <sz val="8"/>
            <color indexed="81"/>
            <rFont val="Tahoma"/>
            <family val="2"/>
          </rPr>
          <t xml:space="preserve">(incluir deslocamento se houver)
</t>
        </r>
      </text>
    </comment>
    <comment ref="D13" authorId="0">
      <text>
        <r>
          <rPr>
            <b/>
            <sz val="8"/>
            <color indexed="81"/>
            <rFont val="Tahoma"/>
            <family val="2"/>
          </rPr>
          <t>Tempo médio diário daTenepes</t>
        </r>
      </text>
    </comment>
    <comment ref="D14" authorId="0">
      <text>
        <r>
          <rPr>
            <b/>
            <sz val="8"/>
            <color indexed="81"/>
            <rFont val="Tahoma"/>
            <family val="2"/>
          </rPr>
          <t xml:space="preserve">Dinâmicas e Cursos em Geral </t>
        </r>
        <r>
          <rPr>
            <sz val="8"/>
            <color indexed="81"/>
            <rFont val="Tahoma"/>
            <family val="2"/>
          </rPr>
          <t>(calcular estimativa de horas) Ex: Acoplamentarium duração de 18h/4 semanas=4h30 semanal. Incluir deslocamento.</t>
        </r>
      </text>
    </comment>
    <comment ref="D15" authorId="0">
      <text>
        <r>
          <rPr>
            <sz val="8"/>
            <color indexed="81"/>
            <rFont val="Tahoma"/>
            <family val="2"/>
          </rPr>
          <t xml:space="preserve">Tertúlias e Minitertúlias
</t>
        </r>
      </text>
    </comment>
    <comment ref="D16" authorId="0">
      <text>
        <r>
          <rPr>
            <b/>
            <sz val="8"/>
            <color indexed="81"/>
            <rFont val="Tahoma"/>
            <family val="2"/>
          </rPr>
          <t xml:space="preserve">Tertúlias; leituras; escrita; reflexão; estudo; cursos </t>
        </r>
        <r>
          <rPr>
            <sz val="8"/>
            <color indexed="81"/>
            <rFont val="Tahoma"/>
            <family val="2"/>
          </rPr>
          <t>(incluir deslocamento)</t>
        </r>
      </text>
    </comment>
    <comment ref="D17" authorId="0">
      <text>
        <r>
          <rPr>
            <b/>
            <sz val="8"/>
            <color indexed="81"/>
            <rFont val="Tahoma"/>
            <family val="2"/>
          </rPr>
          <t>Item de subtração automática do tempo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E17" authorId="0">
      <text>
        <r>
          <rPr>
            <sz val="8"/>
            <color indexed="81"/>
            <rFont val="Tahoma"/>
            <family val="2"/>
          </rPr>
          <t xml:space="preserve">Carga horária máxima semanal de 168 h
</t>
        </r>
      </text>
    </comment>
  </commentList>
</comments>
</file>

<file path=xl/comments2.xml><?xml version="1.0" encoding="utf-8"?>
<comments xmlns="http://schemas.openxmlformats.org/spreadsheetml/2006/main">
  <authors>
    <author>FLAVIO</author>
  </authors>
  <commentList>
    <comment ref="F5" authorId="0">
      <text>
        <r>
          <rPr>
            <sz val="8"/>
            <color indexed="81"/>
            <rFont val="Tahoma"/>
            <family val="2"/>
          </rPr>
          <t xml:space="preserve">Selecionar a quantidade correspondente a atividade
</t>
        </r>
      </text>
    </comment>
    <comment ref="H5" authorId="0">
      <text>
        <r>
          <rPr>
            <sz val="8"/>
            <color indexed="81"/>
            <rFont val="Tahoma"/>
            <family val="2"/>
          </rPr>
          <t xml:space="preserve">Selecionar a quantidade de vezes que a atividade é executada durante a semana.
</t>
        </r>
      </text>
    </comment>
    <comment ref="E8" authorId="0">
      <text>
        <r>
          <rPr>
            <b/>
            <sz val="8"/>
            <color indexed="81"/>
            <rFont val="Tahoma"/>
            <family val="2"/>
          </rPr>
          <t>Sono; Sesta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E9" authorId="0">
      <text>
        <r>
          <rPr>
            <b/>
            <sz val="8"/>
            <color indexed="81"/>
            <rFont val="Tahoma"/>
            <family val="2"/>
          </rPr>
          <t xml:space="preserve">Higiene pessoal; alimentação </t>
        </r>
        <r>
          <rPr>
            <sz val="8"/>
            <color indexed="81"/>
            <rFont val="Tahoma"/>
            <family val="2"/>
          </rPr>
          <t>(incluir tempo de preparo ou deslocamento)</t>
        </r>
        <r>
          <rPr>
            <b/>
            <sz val="8"/>
            <color indexed="81"/>
            <rFont val="Tahoma"/>
            <family val="2"/>
          </rPr>
          <t>; Sexo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E10" authorId="0">
      <text>
        <r>
          <rPr>
            <b/>
            <sz val="8"/>
            <color indexed="81"/>
            <rFont val="Tahoma"/>
            <family val="2"/>
          </rPr>
          <t xml:space="preserve">Exercício Físico </t>
        </r>
        <r>
          <rPr>
            <sz val="8"/>
            <color indexed="81"/>
            <rFont val="Tahoma"/>
            <family val="2"/>
          </rPr>
          <t xml:space="preserve">(incluir tempo de deslocamento se houver)
</t>
        </r>
      </text>
    </comment>
    <comment ref="E11" authorId="0">
      <text>
        <r>
          <rPr>
            <b/>
            <sz val="8"/>
            <color indexed="81"/>
            <rFont val="Tahoma"/>
            <family val="2"/>
          </rPr>
          <t xml:space="preserve">Horas de trabalho </t>
        </r>
        <r>
          <rPr>
            <sz val="8"/>
            <color indexed="81"/>
            <rFont val="Tahoma"/>
            <family val="2"/>
          </rPr>
          <t xml:space="preserve">(incluir deslocamento se houver)
</t>
        </r>
      </text>
    </comment>
    <comment ref="E12" authorId="0">
      <text>
        <r>
          <rPr>
            <b/>
            <sz val="8"/>
            <color indexed="81"/>
            <rFont val="Tahoma"/>
            <family val="2"/>
          </rPr>
          <t xml:space="preserve">Horas de trabalho </t>
        </r>
        <r>
          <rPr>
            <sz val="8"/>
            <color indexed="81"/>
            <rFont val="Tahoma"/>
            <family val="2"/>
          </rPr>
          <t xml:space="preserve">(incluir deslocamento se houver)
</t>
        </r>
      </text>
    </comment>
    <comment ref="E13" authorId="0">
      <text>
        <r>
          <rPr>
            <b/>
            <sz val="8"/>
            <color indexed="81"/>
            <rFont val="Tahoma"/>
            <family val="2"/>
          </rPr>
          <t>Tempo médio diário daTenepes</t>
        </r>
      </text>
    </comment>
    <comment ref="E14" authorId="0">
      <text>
        <r>
          <rPr>
            <b/>
            <sz val="8"/>
            <color indexed="81"/>
            <rFont val="Tahoma"/>
            <family val="2"/>
          </rPr>
          <t xml:space="preserve">Dinâmicas e Cursos em Geral </t>
        </r>
        <r>
          <rPr>
            <sz val="8"/>
            <color indexed="81"/>
            <rFont val="Tahoma"/>
            <family val="2"/>
          </rPr>
          <t>(calcular estimativa de horas) Ex: Acoplamentarium duração de 18h/4 semanas=4h30 semanal. Incluir deslocamento.</t>
        </r>
      </text>
    </comment>
    <comment ref="E15" authorId="0">
      <text>
        <r>
          <rPr>
            <sz val="8"/>
            <color indexed="81"/>
            <rFont val="Tahoma"/>
            <family val="2"/>
          </rPr>
          <t xml:space="preserve">Tertúlias e Minitertúlias
</t>
        </r>
      </text>
    </comment>
    <comment ref="E16" authorId="0">
      <text>
        <r>
          <rPr>
            <b/>
            <sz val="8"/>
            <color indexed="81"/>
            <rFont val="Tahoma"/>
            <family val="2"/>
          </rPr>
          <t xml:space="preserve">Tertúlias; leituras; escrita; reflexão; estudo; cursos </t>
        </r>
        <r>
          <rPr>
            <sz val="8"/>
            <color indexed="81"/>
            <rFont val="Tahoma"/>
            <family val="2"/>
          </rPr>
          <t>(incluir deslocamento)</t>
        </r>
      </text>
    </comment>
    <comment ref="E17" authorId="0">
      <text>
        <r>
          <rPr>
            <b/>
            <sz val="8"/>
            <color indexed="81"/>
            <rFont val="Tahoma"/>
            <family val="2"/>
          </rPr>
          <t>Item de subtração automática do tempo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F17" authorId="0">
      <text>
        <r>
          <rPr>
            <sz val="8"/>
            <color indexed="81"/>
            <rFont val="Tahoma"/>
            <family val="2"/>
          </rPr>
          <t xml:space="preserve">Carga horária máxima semanal de 168 h
</t>
        </r>
      </text>
    </comment>
    <comment ref="B33" authorId="0">
      <text>
        <r>
          <rPr>
            <sz val="8"/>
            <color indexed="81"/>
            <rFont val="Tahoma"/>
            <family val="2"/>
          </rPr>
          <t>Utilize o campo abaixo da autoprescrição para registrar as ocorrências.</t>
        </r>
        <r>
          <rPr>
            <sz val="8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<sst xmlns="http://schemas.openxmlformats.org/spreadsheetml/2006/main" count="218" uniqueCount="96">
  <si>
    <t>Repouso</t>
  </si>
  <si>
    <t>Fisio</t>
  </si>
  <si>
    <t>Fisica</t>
  </si>
  <si>
    <t>Profissional</t>
  </si>
  <si>
    <t>Voluntariado</t>
  </si>
  <si>
    <t>Energia</t>
  </si>
  <si>
    <t>Mentalsoma</t>
  </si>
  <si>
    <t>Lazer</t>
  </si>
  <si>
    <t>Hora</t>
  </si>
  <si>
    <t>Minutos</t>
  </si>
  <si>
    <t>Minuto</t>
  </si>
  <si>
    <t>Vezes</t>
  </si>
  <si>
    <t>Repouso Holossomático</t>
  </si>
  <si>
    <t>Necessidades Fisiológica</t>
  </si>
  <si>
    <t>Atividades Física</t>
  </si>
  <si>
    <t>Atividades Profissional</t>
  </si>
  <si>
    <t>Atividades de Voluntariado</t>
  </si>
  <si>
    <t>Atividades Mentalsomática</t>
  </si>
  <si>
    <t>Higiene Mental/Lazer</t>
  </si>
  <si>
    <t>Atividade Diária</t>
  </si>
  <si>
    <t>Vezes por Semana</t>
  </si>
  <si>
    <t>Fisiológica</t>
  </si>
  <si>
    <t>Física</t>
  </si>
  <si>
    <t>%</t>
  </si>
  <si>
    <t>Mental</t>
  </si>
  <si>
    <t>Cursos</t>
  </si>
  <si>
    <t>Lista Trafores</t>
  </si>
  <si>
    <t>Lista Trafares</t>
  </si>
  <si>
    <t>Meta 1</t>
  </si>
  <si>
    <t>Meta 2</t>
  </si>
  <si>
    <t>Meta 3</t>
  </si>
  <si>
    <t>Meta 4</t>
  </si>
  <si>
    <t>Meta 5</t>
  </si>
  <si>
    <t>Meta 6</t>
  </si>
  <si>
    <t>Meta 7</t>
  </si>
  <si>
    <t>Meta 8</t>
  </si>
  <si>
    <t>Meta 9</t>
  </si>
  <si>
    <t>Meta 10</t>
  </si>
  <si>
    <t>Grau de dificuldade</t>
  </si>
  <si>
    <t>Alta</t>
  </si>
  <si>
    <t xml:space="preserve">Média </t>
  </si>
  <si>
    <t>Baixa</t>
  </si>
  <si>
    <t>Perfil</t>
  </si>
  <si>
    <t>Tenepessista?</t>
  </si>
  <si>
    <t>Voluntário da Conscienciologia?</t>
  </si>
  <si>
    <t>Assiste Tertúlia Diariamente?</t>
  </si>
  <si>
    <t>Autor de livro?</t>
  </si>
  <si>
    <t>Verbetógrafo?</t>
  </si>
  <si>
    <t>Faz 20 Evs diariamente?</t>
  </si>
  <si>
    <t>Lista Trafais</t>
  </si>
  <si>
    <t>Carga Horária Anterior</t>
  </si>
  <si>
    <t>Anterior</t>
  </si>
  <si>
    <t>Variação</t>
  </si>
  <si>
    <t>% Realizado</t>
  </si>
  <si>
    <t>METAS PARA O DESENVOLVIMENTO PARAPSÍQUICO A SEREM ALCANÇADAS ATÉ O MÓDULO II</t>
  </si>
  <si>
    <t>Dinâmicas menos de 6 meses</t>
  </si>
  <si>
    <t>Percentual</t>
  </si>
  <si>
    <t>NOVO QUADRO DE CARGA HORÁRIA</t>
  </si>
  <si>
    <t>Tertúlias</t>
  </si>
  <si>
    <t>Autoprescrição 1</t>
  </si>
  <si>
    <t>Autoprescrição 2</t>
  </si>
  <si>
    <t>Autoprescrição 3</t>
  </si>
  <si>
    <t>Autoprescrição 4</t>
  </si>
  <si>
    <t>Autoprescrição 5</t>
  </si>
  <si>
    <t>Autoprescrição 6</t>
  </si>
  <si>
    <t>Autoprescrição 7</t>
  </si>
  <si>
    <t>Autoprescrição 8</t>
  </si>
  <si>
    <t>Autoprescrição 9</t>
  </si>
  <si>
    <t>Autoprescrição 10</t>
  </si>
  <si>
    <t>AP 1</t>
  </si>
  <si>
    <t>AP 2</t>
  </si>
  <si>
    <t>AP 3</t>
  </si>
  <si>
    <t>AP 4</t>
  </si>
  <si>
    <t>AP 5</t>
  </si>
  <si>
    <t>AP 6</t>
  </si>
  <si>
    <t>AP 7</t>
  </si>
  <si>
    <t>AP 8</t>
  </si>
  <si>
    <t>AP 9</t>
  </si>
  <si>
    <t>AP 10</t>
  </si>
  <si>
    <t>Prática da Tenepes</t>
  </si>
  <si>
    <t xml:space="preserve">ROTINA SEMANAL </t>
  </si>
  <si>
    <t>Dinâmicas / Cursos em Geral</t>
  </si>
  <si>
    <t>Duplista?</t>
  </si>
  <si>
    <t>Docente da Conscienciologia?</t>
  </si>
  <si>
    <t>Participa do Círculo Mentalsomático?</t>
  </si>
  <si>
    <t>Intermissivista?</t>
  </si>
  <si>
    <t>Cursos de campo menos 6 ano?</t>
  </si>
  <si>
    <t>PLANILHA DE METAS PESSOAIS - ETAPA 1</t>
  </si>
  <si>
    <t>Data de inclusão dos dados</t>
  </si>
  <si>
    <t>Atividades</t>
  </si>
  <si>
    <t>Horas</t>
  </si>
  <si>
    <t>PLANILHA DE METAS PESSOAIS - ETAPA 2</t>
  </si>
  <si>
    <t>Variação em Horas</t>
  </si>
  <si>
    <t xml:space="preserve">NOVA ROTINA SEMANAL </t>
  </si>
  <si>
    <t>Carga Horária Semana</t>
  </si>
  <si>
    <t>AVALIAÇÃO SOBRE AS METAS ESTIPULADAS NA ETAPA I</t>
  </si>
</sst>
</file>

<file path=xl/styles.xml><?xml version="1.0" encoding="utf-8"?>
<styleSheet xmlns="http://schemas.openxmlformats.org/spreadsheetml/2006/main">
  <numFmts count="2">
    <numFmt numFmtId="164" formatCode="h:mm;@"/>
    <numFmt numFmtId="165" formatCode="0.0%"/>
  </numFmts>
  <fonts count="15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theme="0"/>
      <name val="Arial"/>
      <family val="2"/>
    </font>
    <font>
      <b/>
      <sz val="10"/>
      <name val="Arial"/>
      <family val="2"/>
    </font>
    <font>
      <b/>
      <sz val="11"/>
      <color theme="1"/>
      <name val="Calibri"/>
      <family val="2"/>
      <scheme val="minor"/>
    </font>
    <font>
      <sz val="10"/>
      <color theme="0" tint="-4.9989318521683403E-2"/>
      <name val="Arial"/>
      <family val="2"/>
    </font>
    <font>
      <sz val="11"/>
      <color rgb="FF000000"/>
      <name val="Calibri"/>
      <family val="2"/>
      <scheme val="minor"/>
    </font>
    <font>
      <sz val="10"/>
      <color theme="0"/>
      <name val="Arial"/>
      <family val="2"/>
    </font>
    <font>
      <b/>
      <sz val="8"/>
      <name val="Arial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8"/>
      <name val="Arial"/>
      <family val="2"/>
    </font>
    <font>
      <sz val="9"/>
      <name val="Arial"/>
      <family val="2"/>
    </font>
    <font>
      <b/>
      <sz val="10"/>
      <color rgb="FF0070C0"/>
      <name val="Arial"/>
      <family val="2"/>
    </font>
    <font>
      <sz val="8"/>
      <color indexed="81"/>
      <name val="Tahoma"/>
      <charset val="1"/>
    </font>
  </fonts>
  <fills count="2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2" tint="-9.9978637043366805E-2"/>
        <bgColor indexed="64"/>
      </patternFill>
    </fill>
  </fills>
  <borders count="16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145">
    <xf numFmtId="0" fontId="0" fillId="0" borderId="0" xfId="0"/>
    <xf numFmtId="0" fontId="1" fillId="0" borderId="0" xfId="1"/>
    <xf numFmtId="0" fontId="1" fillId="0" borderId="0" xfId="1" applyAlignment="1">
      <alignment horizontal="center"/>
    </xf>
    <xf numFmtId="0" fontId="1" fillId="0" borderId="0" xfId="1" applyFont="1"/>
    <xf numFmtId="0" fontId="1" fillId="0" borderId="0" xfId="1" applyAlignment="1">
      <alignment horizontal="center" vertical="center"/>
    </xf>
    <xf numFmtId="0" fontId="1" fillId="3" borderId="0" xfId="1" applyFill="1"/>
    <xf numFmtId="164" fontId="1" fillId="4" borderId="0" xfId="1" applyNumberFormat="1" applyFill="1" applyAlignment="1">
      <alignment horizontal="center"/>
    </xf>
    <xf numFmtId="0" fontId="1" fillId="4" borderId="0" xfId="1" applyFill="1"/>
    <xf numFmtId="0" fontId="1" fillId="4" borderId="0" xfId="1" applyFill="1" applyAlignment="1">
      <alignment horizontal="center"/>
    </xf>
    <xf numFmtId="0" fontId="1" fillId="6" borderId="0" xfId="1" applyFill="1" applyAlignment="1">
      <alignment horizontal="left" vertical="center"/>
    </xf>
    <xf numFmtId="0" fontId="1" fillId="6" borderId="0" xfId="1" applyFill="1"/>
    <xf numFmtId="0" fontId="3" fillId="8" borderId="0" xfId="1" applyFont="1" applyFill="1" applyAlignment="1">
      <alignment horizontal="center" vertical="center"/>
    </xf>
    <xf numFmtId="165" fontId="3" fillId="5" borderId="0" xfId="1" applyNumberFormat="1" applyFont="1" applyFill="1" applyBorder="1" applyAlignment="1">
      <alignment horizontal="center" vertical="center"/>
    </xf>
    <xf numFmtId="0" fontId="3" fillId="4" borderId="7" xfId="1" applyFont="1" applyFill="1" applyBorder="1" applyAlignment="1">
      <alignment horizontal="center" vertical="center" wrapText="1"/>
    </xf>
    <xf numFmtId="0" fontId="1" fillId="0" borderId="0" xfId="1" applyFill="1"/>
    <xf numFmtId="0" fontId="5" fillId="6" borderId="0" xfId="1" applyFont="1" applyFill="1"/>
    <xf numFmtId="0" fontId="2" fillId="0" borderId="0" xfId="1" applyFont="1" applyFill="1" applyAlignment="1">
      <alignment horizontal="center"/>
    </xf>
    <xf numFmtId="0" fontId="3" fillId="0" borderId="0" xfId="1" applyFont="1" applyFill="1" applyBorder="1" applyAlignment="1">
      <alignment horizontal="center" vertical="center"/>
    </xf>
    <xf numFmtId="165" fontId="3" fillId="0" borderId="0" xfId="1" applyNumberFormat="1" applyFont="1" applyFill="1" applyBorder="1" applyAlignment="1">
      <alignment horizontal="center" vertical="center"/>
    </xf>
    <xf numFmtId="0" fontId="1" fillId="0" borderId="0" xfId="1" applyFill="1" applyAlignment="1">
      <alignment horizontal="center" vertical="center"/>
    </xf>
    <xf numFmtId="0" fontId="7" fillId="0" borderId="0" xfId="1" applyFont="1"/>
    <xf numFmtId="0" fontId="1" fillId="0" borderId="0" xfId="1" applyAlignment="1" applyProtection="1">
      <alignment horizontal="center"/>
      <protection locked="0"/>
    </xf>
    <xf numFmtId="0" fontId="1" fillId="0" borderId="0" xfId="1" applyProtection="1">
      <protection locked="0"/>
    </xf>
    <xf numFmtId="0" fontId="1" fillId="0" borderId="0" xfId="1" applyAlignment="1" applyProtection="1">
      <alignment wrapText="1"/>
      <protection locked="0"/>
    </xf>
    <xf numFmtId="0" fontId="1" fillId="0" borderId="0" xfId="1" applyAlignment="1" applyProtection="1">
      <alignment horizontal="center" wrapText="1"/>
      <protection locked="0"/>
    </xf>
    <xf numFmtId="0" fontId="1" fillId="0" borderId="0" xfId="1" applyAlignment="1">
      <alignment vertical="center"/>
    </xf>
    <xf numFmtId="0" fontId="1" fillId="0" borderId="0" xfId="1" applyAlignment="1" applyProtection="1">
      <alignment horizontal="left"/>
      <protection locked="0"/>
    </xf>
    <xf numFmtId="0" fontId="1" fillId="6" borderId="0" xfId="1" applyFill="1" applyAlignment="1">
      <alignment vertical="center"/>
    </xf>
    <xf numFmtId="0" fontId="1" fillId="12" borderId="0" xfId="1" applyFill="1" applyBorder="1" applyAlignment="1" applyProtection="1">
      <alignment vertical="center" wrapText="1"/>
      <protection locked="0"/>
    </xf>
    <xf numFmtId="0" fontId="1" fillId="0" borderId="0" xfId="1" applyFill="1" applyBorder="1" applyAlignment="1" applyProtection="1">
      <alignment vertical="center" wrapText="1"/>
      <protection locked="0"/>
    </xf>
    <xf numFmtId="16" fontId="1" fillId="0" borderId="0" xfId="1" applyNumberFormat="1" applyAlignment="1" applyProtection="1">
      <alignment horizontal="center" wrapText="1"/>
      <protection locked="0"/>
    </xf>
    <xf numFmtId="14" fontId="11" fillId="0" borderId="0" xfId="1" applyNumberFormat="1" applyFont="1" applyAlignment="1" applyProtection="1">
      <alignment horizontal="center"/>
      <protection locked="0"/>
    </xf>
    <xf numFmtId="9" fontId="1" fillId="0" borderId="0" xfId="1" applyNumberFormat="1" applyAlignment="1" applyProtection="1">
      <alignment horizontal="center"/>
      <protection locked="0"/>
    </xf>
    <xf numFmtId="0" fontId="3" fillId="0" borderId="0" xfId="1" applyFont="1" applyFill="1" applyAlignment="1" applyProtection="1"/>
    <xf numFmtId="0" fontId="1" fillId="0" borderId="0" xfId="1" applyAlignment="1" applyProtection="1">
      <alignment horizontal="center"/>
    </xf>
    <xf numFmtId="0" fontId="1" fillId="0" borderId="0" xfId="1" applyProtection="1"/>
    <xf numFmtId="0" fontId="1" fillId="0" borderId="0" xfId="1" applyFont="1" applyProtection="1"/>
    <xf numFmtId="0" fontId="1" fillId="0" borderId="0" xfId="1" applyFill="1" applyProtection="1"/>
    <xf numFmtId="0" fontId="2" fillId="9" borderId="0" xfId="1" applyFont="1" applyFill="1" applyAlignment="1" applyProtection="1">
      <alignment horizontal="center"/>
    </xf>
    <xf numFmtId="0" fontId="2" fillId="18" borderId="0" xfId="1" applyFont="1" applyFill="1" applyAlignment="1" applyProtection="1">
      <alignment horizontal="center"/>
    </xf>
    <xf numFmtId="0" fontId="2" fillId="17" borderId="0" xfId="1" applyFont="1" applyFill="1" applyAlignment="1" applyProtection="1">
      <alignment horizontal="center"/>
    </xf>
    <xf numFmtId="0" fontId="8" fillId="9" borderId="0" xfId="1" applyFont="1" applyFill="1" applyBorder="1" applyAlignment="1" applyProtection="1">
      <alignment horizontal="center" vertical="center"/>
    </xf>
    <xf numFmtId="0" fontId="3" fillId="9" borderId="0" xfId="1" applyFont="1" applyFill="1" applyBorder="1" applyAlignment="1" applyProtection="1">
      <alignment horizontal="center" vertical="center" wrapText="1"/>
    </xf>
    <xf numFmtId="0" fontId="3" fillId="0" borderId="0" xfId="1" applyFont="1" applyFill="1" applyBorder="1" applyAlignment="1" applyProtection="1">
      <alignment horizontal="center" vertical="center"/>
    </xf>
    <xf numFmtId="0" fontId="7" fillId="0" borderId="0" xfId="1" applyFont="1" applyProtection="1"/>
    <xf numFmtId="0" fontId="1" fillId="6" borderId="0" xfId="1" applyFill="1" applyProtection="1"/>
    <xf numFmtId="164" fontId="1" fillId="4" borderId="0" xfId="1" applyNumberFormat="1" applyFill="1" applyAlignment="1" applyProtection="1">
      <alignment horizontal="center"/>
    </xf>
    <xf numFmtId="0" fontId="1" fillId="4" borderId="0" xfId="1" applyFill="1" applyProtection="1"/>
    <xf numFmtId="0" fontId="1" fillId="3" borderId="0" xfId="1" applyFill="1" applyProtection="1"/>
    <xf numFmtId="0" fontId="3" fillId="8" borderId="0" xfId="1" applyFont="1" applyFill="1" applyAlignment="1" applyProtection="1">
      <alignment horizontal="center" vertical="center"/>
    </xf>
    <xf numFmtId="165" fontId="3" fillId="5" borderId="0" xfId="1" applyNumberFormat="1" applyFont="1" applyFill="1" applyBorder="1" applyAlignment="1" applyProtection="1">
      <alignment horizontal="center" vertical="center"/>
    </xf>
    <xf numFmtId="165" fontId="3" fillId="9" borderId="0" xfId="1" applyNumberFormat="1" applyFont="1" applyFill="1" applyBorder="1" applyAlignment="1" applyProtection="1">
      <alignment horizontal="center" vertical="center"/>
    </xf>
    <xf numFmtId="0" fontId="3" fillId="9" borderId="0" xfId="1" applyFont="1" applyFill="1" applyBorder="1" applyAlignment="1" applyProtection="1">
      <alignment horizontal="center" vertical="center"/>
    </xf>
    <xf numFmtId="0" fontId="3" fillId="10" borderId="0" xfId="1" applyFont="1" applyFill="1" applyAlignment="1" applyProtection="1">
      <alignment horizontal="center" vertical="center"/>
    </xf>
    <xf numFmtId="165" fontId="3" fillId="0" borderId="0" xfId="1" applyNumberFormat="1" applyFont="1" applyFill="1" applyBorder="1" applyAlignment="1" applyProtection="1">
      <alignment horizontal="center" vertical="center"/>
    </xf>
    <xf numFmtId="0" fontId="1" fillId="4" borderId="0" xfId="1" applyFill="1" applyAlignment="1" applyProtection="1">
      <alignment horizontal="center"/>
    </xf>
    <xf numFmtId="0" fontId="1" fillId="0" borderId="0" xfId="1" applyAlignment="1" applyProtection="1">
      <alignment horizontal="center" vertical="center"/>
    </xf>
    <xf numFmtId="0" fontId="1" fillId="0" borderId="0" xfId="1" applyFill="1" applyAlignment="1" applyProtection="1">
      <alignment horizontal="center" vertical="center"/>
    </xf>
    <xf numFmtId="0" fontId="3" fillId="0" borderId="0" xfId="1" applyFont="1" applyFill="1" applyBorder="1" applyAlignment="1" applyProtection="1">
      <alignment vertical="center"/>
    </xf>
    <xf numFmtId="0" fontId="1" fillId="0" borderId="0" xfId="1" applyAlignment="1" applyProtection="1">
      <alignment wrapText="1"/>
    </xf>
    <xf numFmtId="0" fontId="1" fillId="0" borderId="0" xfId="1" applyFill="1" applyBorder="1" applyAlignment="1" applyProtection="1">
      <alignment vertical="center" wrapText="1"/>
    </xf>
    <xf numFmtId="3" fontId="1" fillId="0" borderId="0" xfId="1" applyNumberFormat="1" applyFill="1" applyBorder="1" applyAlignment="1" applyProtection="1">
      <alignment horizontal="center" vertical="center" wrapText="1"/>
    </xf>
    <xf numFmtId="0" fontId="1" fillId="0" borderId="0" xfId="1" applyFill="1" applyBorder="1" applyAlignment="1" applyProtection="1">
      <alignment horizontal="center" vertical="center" wrapText="1"/>
    </xf>
    <xf numFmtId="0" fontId="1" fillId="0" borderId="0" xfId="1" applyBorder="1" applyProtection="1"/>
    <xf numFmtId="0" fontId="1" fillId="0" borderId="0" xfId="1" applyFill="1" applyBorder="1" applyProtection="1"/>
    <xf numFmtId="0" fontId="2" fillId="7" borderId="0" xfId="1" applyFont="1" applyFill="1" applyAlignment="1" applyProtection="1"/>
    <xf numFmtId="0" fontId="3" fillId="6" borderId="8" xfId="1" applyFont="1" applyFill="1" applyBorder="1" applyAlignment="1" applyProtection="1">
      <alignment vertical="center"/>
    </xf>
    <xf numFmtId="0" fontId="1" fillId="6" borderId="6" xfId="1" applyFill="1" applyBorder="1" applyAlignment="1" applyProtection="1">
      <alignment vertical="center"/>
    </xf>
    <xf numFmtId="0" fontId="3" fillId="0" borderId="8" xfId="1" applyFont="1" applyBorder="1" applyAlignment="1" applyProtection="1">
      <alignment vertical="center"/>
    </xf>
    <xf numFmtId="0" fontId="1" fillId="0" borderId="6" xfId="1" applyFill="1" applyBorder="1" applyAlignment="1" applyProtection="1">
      <alignment vertical="center"/>
    </xf>
    <xf numFmtId="0" fontId="3" fillId="0" borderId="8" xfId="1" applyFont="1" applyFill="1" applyBorder="1" applyAlignment="1" applyProtection="1">
      <alignment vertical="center"/>
    </xf>
    <xf numFmtId="0" fontId="5" fillId="0" borderId="0" xfId="1" applyFont="1" applyFill="1" applyProtection="1"/>
    <xf numFmtId="0" fontId="1" fillId="0" borderId="0" xfId="1" applyAlignment="1" applyProtection="1">
      <alignment horizontal="center" vertical="center"/>
      <protection locked="0"/>
    </xf>
    <xf numFmtId="0" fontId="1" fillId="0" borderId="0" xfId="1" applyAlignment="1" applyProtection="1">
      <alignment horizontal="left" vertical="center"/>
      <protection locked="0"/>
    </xf>
    <xf numFmtId="0" fontId="1" fillId="0" borderId="0" xfId="1" applyAlignment="1" applyProtection="1">
      <alignment vertical="center"/>
      <protection locked="0"/>
    </xf>
    <xf numFmtId="9" fontId="1" fillId="0" borderId="0" xfId="1" applyNumberFormat="1" applyAlignment="1" applyProtection="1">
      <alignment vertical="center"/>
      <protection locked="0"/>
    </xf>
    <xf numFmtId="0" fontId="1" fillId="0" borderId="0" xfId="1" applyFont="1" applyAlignment="1" applyProtection="1">
      <alignment horizontal="center"/>
      <protection locked="0"/>
    </xf>
    <xf numFmtId="0" fontId="1" fillId="0" borderId="0" xfId="1" applyFont="1" applyProtection="1">
      <protection locked="0"/>
    </xf>
    <xf numFmtId="0" fontId="1" fillId="0" borderId="0" xfId="1" applyFont="1" applyAlignment="1" applyProtection="1">
      <alignment horizontal="center" wrapText="1"/>
      <protection locked="0"/>
    </xf>
    <xf numFmtId="0" fontId="1" fillId="0" borderId="0" xfId="1" applyFont="1" applyAlignment="1" applyProtection="1">
      <alignment wrapText="1"/>
      <protection locked="0"/>
    </xf>
    <xf numFmtId="0" fontId="1" fillId="0" borderId="0" xfId="1" applyFont="1" applyAlignment="1" applyProtection="1">
      <alignment horizontal="left"/>
      <protection locked="0"/>
    </xf>
    <xf numFmtId="0" fontId="1" fillId="0" borderId="0" xfId="1" applyFont="1" applyAlignment="1">
      <alignment horizontal="left"/>
    </xf>
    <xf numFmtId="0" fontId="1" fillId="0" borderId="0" xfId="1" applyFill="1" applyAlignment="1" applyProtection="1">
      <alignment horizontal="left" vertical="center"/>
      <protection locked="0"/>
    </xf>
    <xf numFmtId="0" fontId="1" fillId="6" borderId="0" xfId="1" applyFill="1" applyAlignment="1" applyProtection="1">
      <alignment horizontal="left" vertical="center"/>
      <protection locked="0"/>
    </xf>
    <xf numFmtId="0" fontId="12" fillId="12" borderId="11" xfId="1" applyFont="1" applyFill="1" applyBorder="1" applyAlignment="1" applyProtection="1">
      <alignment horizontal="left" vertical="center" wrapText="1"/>
      <protection locked="0"/>
    </xf>
    <xf numFmtId="0" fontId="12" fillId="12" borderId="10" xfId="1" applyFont="1" applyFill="1" applyBorder="1" applyAlignment="1" applyProtection="1">
      <alignment horizontal="left" vertical="center" wrapText="1"/>
      <protection locked="0"/>
    </xf>
    <xf numFmtId="0" fontId="2" fillId="7" borderId="0" xfId="1" applyFont="1" applyFill="1" applyAlignment="1">
      <alignment horizontal="center"/>
    </xf>
    <xf numFmtId="0" fontId="1" fillId="0" borderId="9" xfId="1" applyFill="1" applyBorder="1" applyAlignment="1" applyProtection="1">
      <alignment vertical="center" wrapText="1"/>
      <protection locked="0"/>
    </xf>
    <xf numFmtId="0" fontId="1" fillId="0" borderId="10" xfId="1" applyFill="1" applyBorder="1" applyAlignment="1" applyProtection="1">
      <alignment vertical="center" wrapText="1"/>
      <protection locked="0"/>
    </xf>
    <xf numFmtId="0" fontId="1" fillId="10" borderId="9" xfId="1" applyFill="1" applyBorder="1" applyAlignment="1" applyProtection="1">
      <alignment vertical="center" wrapText="1"/>
      <protection locked="0"/>
    </xf>
    <xf numFmtId="0" fontId="1" fillId="10" borderId="10" xfId="1" applyFill="1" applyBorder="1" applyAlignment="1" applyProtection="1">
      <alignment vertical="center" wrapText="1"/>
      <protection locked="0"/>
    </xf>
    <xf numFmtId="0" fontId="1" fillId="11" borderId="10" xfId="1" applyFill="1" applyBorder="1" applyAlignment="1" applyProtection="1">
      <alignment vertical="center" wrapText="1"/>
      <protection locked="0"/>
    </xf>
    <xf numFmtId="0" fontId="1" fillId="8" borderId="10" xfId="1" applyFill="1" applyBorder="1" applyAlignment="1" applyProtection="1">
      <alignment vertical="center" wrapText="1"/>
      <protection locked="0"/>
    </xf>
    <xf numFmtId="0" fontId="3" fillId="8" borderId="0" xfId="1" applyFont="1" applyFill="1" applyAlignment="1">
      <alignment horizontal="center"/>
    </xf>
    <xf numFmtId="0" fontId="3" fillId="16" borderId="0" xfId="1" applyFont="1" applyFill="1" applyAlignment="1">
      <alignment horizontal="center" vertical="center"/>
    </xf>
    <xf numFmtId="0" fontId="3" fillId="13" borderId="0" xfId="1" applyFont="1" applyFill="1" applyAlignment="1">
      <alignment horizontal="center" vertical="center"/>
    </xf>
    <xf numFmtId="0" fontId="3" fillId="14" borderId="0" xfId="1" applyFont="1" applyFill="1" applyAlignment="1">
      <alignment horizontal="center" vertical="center"/>
    </xf>
    <xf numFmtId="0" fontId="3" fillId="15" borderId="0" xfId="1" applyFont="1" applyFill="1" applyAlignment="1">
      <alignment horizontal="center" vertical="center"/>
    </xf>
    <xf numFmtId="0" fontId="8" fillId="5" borderId="3" xfId="1" applyFont="1" applyFill="1" applyBorder="1" applyAlignment="1">
      <alignment horizontal="center" vertical="center"/>
    </xf>
    <xf numFmtId="0" fontId="8" fillId="5" borderId="5" xfId="1" applyFont="1" applyFill="1" applyBorder="1" applyAlignment="1">
      <alignment horizontal="center" vertical="center"/>
    </xf>
    <xf numFmtId="0" fontId="8" fillId="5" borderId="8" xfId="1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3" fillId="4" borderId="2" xfId="1" applyFont="1" applyFill="1" applyBorder="1" applyAlignment="1">
      <alignment horizontal="center" vertical="center" wrapText="1"/>
    </xf>
    <xf numFmtId="0" fontId="3" fillId="4" borderId="4" xfId="1" applyFont="1" applyFill="1" applyBorder="1" applyAlignment="1">
      <alignment horizontal="center" vertical="center" wrapText="1"/>
    </xf>
    <xf numFmtId="0" fontId="3" fillId="3" borderId="2" xfId="1" applyFont="1" applyFill="1" applyBorder="1" applyAlignment="1">
      <alignment horizontal="center" vertical="center" wrapText="1"/>
    </xf>
    <xf numFmtId="0" fontId="3" fillId="3" borderId="4" xfId="1" applyFont="1" applyFill="1" applyBorder="1" applyAlignment="1">
      <alignment horizontal="center" vertical="center" wrapText="1"/>
    </xf>
    <xf numFmtId="0" fontId="3" fillId="3" borderId="7" xfId="1" applyFont="1" applyFill="1" applyBorder="1" applyAlignment="1">
      <alignment horizontal="center" vertical="center" wrapText="1"/>
    </xf>
    <xf numFmtId="0" fontId="3" fillId="8" borderId="2" xfId="1" applyFont="1" applyFill="1" applyBorder="1" applyAlignment="1">
      <alignment horizontal="center" vertical="center" wrapText="1"/>
    </xf>
    <xf numFmtId="0" fontId="3" fillId="8" borderId="4" xfId="1" applyFont="1" applyFill="1" applyBorder="1" applyAlignment="1">
      <alignment horizontal="center" vertical="center" wrapText="1"/>
    </xf>
    <xf numFmtId="0" fontId="3" fillId="8" borderId="7" xfId="1" applyFont="1" applyFill="1" applyBorder="1" applyAlignment="1">
      <alignment horizontal="center" vertical="center" wrapText="1"/>
    </xf>
    <xf numFmtId="0" fontId="1" fillId="6" borderId="12" xfId="1" applyFill="1" applyBorder="1" applyAlignment="1" applyProtection="1">
      <alignment horizontal="left" vertical="center"/>
    </xf>
    <xf numFmtId="0" fontId="1" fillId="0" borderId="12" xfId="1" applyFill="1" applyBorder="1" applyAlignment="1" applyProtection="1">
      <alignment horizontal="left" vertical="center"/>
    </xf>
    <xf numFmtId="0" fontId="3" fillId="8" borderId="0" xfId="1" applyFont="1" applyFill="1" applyAlignment="1" applyProtection="1">
      <alignment horizontal="center"/>
    </xf>
    <xf numFmtId="0" fontId="2" fillId="7" borderId="0" xfId="1" applyFont="1" applyFill="1" applyAlignment="1" applyProtection="1">
      <alignment horizontal="right"/>
    </xf>
    <xf numFmtId="0" fontId="2" fillId="18" borderId="2" xfId="1" applyFont="1" applyFill="1" applyBorder="1" applyAlignment="1" applyProtection="1">
      <alignment horizontal="center" vertical="center" wrapText="1"/>
    </xf>
    <xf numFmtId="0" fontId="2" fillId="18" borderId="4" xfId="1" applyFont="1" applyFill="1" applyBorder="1" applyAlignment="1" applyProtection="1">
      <alignment horizontal="center" vertical="center" wrapText="1"/>
    </xf>
    <xf numFmtId="0" fontId="2" fillId="18" borderId="7" xfId="1" applyFont="1" applyFill="1" applyBorder="1" applyAlignment="1" applyProtection="1">
      <alignment horizontal="center" vertical="center" wrapText="1"/>
    </xf>
    <xf numFmtId="0" fontId="2" fillId="17" borderId="2" xfId="1" applyFont="1" applyFill="1" applyBorder="1" applyAlignment="1" applyProtection="1">
      <alignment horizontal="center" vertical="center" wrapText="1"/>
    </xf>
    <xf numFmtId="0" fontId="2" fillId="17" borderId="4" xfId="1" applyFont="1" applyFill="1" applyBorder="1" applyAlignment="1" applyProtection="1">
      <alignment horizontal="center" vertical="center" wrapText="1"/>
    </xf>
    <xf numFmtId="0" fontId="2" fillId="17" borderId="7" xfId="1" applyFont="1" applyFill="1" applyBorder="1" applyAlignment="1" applyProtection="1">
      <alignment horizontal="center" vertical="center" wrapText="1"/>
    </xf>
    <xf numFmtId="0" fontId="1" fillId="0" borderId="0" xfId="1" applyFill="1" applyBorder="1" applyAlignment="1" applyProtection="1">
      <alignment horizontal="left" vertical="center" wrapText="1"/>
    </xf>
    <xf numFmtId="0" fontId="1" fillId="0" borderId="0" xfId="1" applyFill="1" applyBorder="1" applyAlignment="1" applyProtection="1">
      <alignment horizontal="center" vertical="center" wrapText="1"/>
    </xf>
    <xf numFmtId="0" fontId="3" fillId="0" borderId="0" xfId="1" applyFont="1" applyFill="1" applyBorder="1" applyAlignment="1" applyProtection="1">
      <alignment horizontal="center" vertical="center"/>
    </xf>
    <xf numFmtId="0" fontId="4" fillId="0" borderId="0" xfId="0" applyFont="1" applyBorder="1" applyAlignment="1" applyProtection="1">
      <alignment horizontal="center" vertical="center"/>
    </xf>
    <xf numFmtId="0" fontId="2" fillId="7" borderId="0" xfId="1" applyFont="1" applyFill="1" applyAlignment="1" applyProtection="1">
      <alignment horizontal="center"/>
    </xf>
    <xf numFmtId="0" fontId="8" fillId="5" borderId="2" xfId="1" applyFont="1" applyFill="1" applyBorder="1" applyAlignment="1" applyProtection="1">
      <alignment horizontal="center" vertical="center"/>
    </xf>
    <xf numFmtId="0" fontId="8" fillId="5" borderId="4" xfId="1" applyFont="1" applyFill="1" applyBorder="1" applyAlignment="1" applyProtection="1">
      <alignment horizontal="center" vertical="center"/>
    </xf>
    <xf numFmtId="0" fontId="8" fillId="5" borderId="7" xfId="1" applyFont="1" applyFill="1" applyBorder="1" applyAlignment="1" applyProtection="1">
      <alignment horizontal="center" vertical="center"/>
    </xf>
    <xf numFmtId="0" fontId="3" fillId="6" borderId="0" xfId="1" applyFont="1" applyFill="1" applyBorder="1" applyAlignment="1">
      <alignment horizontal="center" vertical="center" wrapText="1"/>
    </xf>
    <xf numFmtId="0" fontId="3" fillId="6" borderId="9" xfId="1" applyFont="1" applyFill="1" applyBorder="1" applyAlignment="1">
      <alignment horizontal="center" vertical="center" wrapText="1"/>
    </xf>
    <xf numFmtId="0" fontId="12" fillId="0" borderId="11" xfId="1" applyFont="1" applyFill="1" applyBorder="1" applyAlignment="1" applyProtection="1">
      <alignment horizontal="left" vertical="center" wrapText="1"/>
      <protection locked="0"/>
    </xf>
    <xf numFmtId="0" fontId="12" fillId="0" borderId="0" xfId="1" applyFont="1" applyFill="1" applyBorder="1" applyAlignment="1" applyProtection="1">
      <alignment horizontal="left" vertical="center" wrapText="1"/>
      <protection locked="0"/>
    </xf>
    <xf numFmtId="0" fontId="12" fillId="0" borderId="10" xfId="1" applyFont="1" applyFill="1" applyBorder="1" applyAlignment="1" applyProtection="1">
      <alignment horizontal="left" vertical="center" wrapText="1"/>
      <protection locked="0"/>
    </xf>
    <xf numFmtId="0" fontId="3" fillId="19" borderId="0" xfId="1" applyFont="1" applyFill="1" applyBorder="1" applyAlignment="1">
      <alignment horizontal="center" vertical="center" wrapText="1"/>
    </xf>
    <xf numFmtId="0" fontId="3" fillId="19" borderId="9" xfId="1" applyFont="1" applyFill="1" applyBorder="1" applyAlignment="1">
      <alignment horizontal="center" vertical="center" wrapText="1"/>
    </xf>
    <xf numFmtId="14" fontId="13" fillId="2" borderId="15" xfId="1" applyNumberFormat="1" applyFont="1" applyFill="1" applyBorder="1" applyAlignment="1" applyProtection="1">
      <alignment horizontal="center" vertical="center" wrapText="1"/>
      <protection locked="0"/>
    </xf>
    <xf numFmtId="0" fontId="13" fillId="2" borderId="15" xfId="1" applyFont="1" applyFill="1" applyBorder="1" applyAlignment="1" applyProtection="1">
      <alignment horizontal="center" vertical="center" wrapText="1"/>
      <protection locked="0"/>
    </xf>
    <xf numFmtId="0" fontId="13" fillId="2" borderId="14" xfId="1" applyFont="1" applyFill="1" applyBorder="1" applyAlignment="1" applyProtection="1">
      <alignment horizontal="center" vertical="center" wrapText="1"/>
      <protection locked="0"/>
    </xf>
    <xf numFmtId="0" fontId="3" fillId="12" borderId="0" xfId="1" applyFont="1" applyFill="1" applyAlignment="1" applyProtection="1">
      <alignment horizontal="center" vertical="center"/>
    </xf>
    <xf numFmtId="0" fontId="12" fillId="6" borderId="3" xfId="1" applyFont="1" applyFill="1" applyBorder="1" applyAlignment="1" applyProtection="1">
      <alignment horizontal="left" vertical="top" wrapText="1"/>
      <protection locked="0"/>
    </xf>
    <xf numFmtId="0" fontId="12" fillId="6" borderId="13" xfId="1" applyFont="1" applyFill="1" applyBorder="1" applyAlignment="1" applyProtection="1">
      <alignment horizontal="left" vertical="top" wrapText="1"/>
      <protection locked="0"/>
    </xf>
    <xf numFmtId="0" fontId="12" fillId="6" borderId="1" xfId="1" applyFont="1" applyFill="1" applyBorder="1" applyAlignment="1" applyProtection="1">
      <alignment horizontal="left" vertical="top" wrapText="1"/>
      <protection locked="0"/>
    </xf>
    <xf numFmtId="0" fontId="12" fillId="0" borderId="3" xfId="1" applyFont="1" applyFill="1" applyBorder="1" applyAlignment="1" applyProtection="1">
      <alignment horizontal="left" vertical="top" wrapText="1"/>
      <protection locked="0"/>
    </xf>
    <xf numFmtId="0" fontId="12" fillId="0" borderId="13" xfId="1" applyFont="1" applyFill="1" applyBorder="1" applyAlignment="1" applyProtection="1">
      <alignment horizontal="left" vertical="top" wrapText="1"/>
      <protection locked="0"/>
    </xf>
    <xf numFmtId="0" fontId="12" fillId="0" borderId="1" xfId="1" applyFont="1" applyFill="1" applyBorder="1" applyAlignment="1" applyProtection="1">
      <alignment horizontal="left" vertical="top" wrapText="1"/>
      <protection locked="0"/>
    </xf>
  </cellXfs>
  <cellStyles count="3">
    <cellStyle name="Normal" xfId="0" builtinId="0"/>
    <cellStyle name="Normal 2" xfId="1"/>
    <cellStyle name="Porcentagem 2" xfId="2"/>
  </cellStyles>
  <dxfs count="4">
    <dxf>
      <font>
        <color theme="0"/>
      </font>
      <fill>
        <patternFill>
          <bgColor rgb="FFFF0000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theme="0"/>
      </font>
      <fill>
        <patternFill>
          <bgColor rgb="FFFF0000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FFFF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pt-BR"/>
  <c:chart>
    <c:autoTitleDeleted val="1"/>
    <c:view3D>
      <c:rotX val="50"/>
      <c:rotY val="300"/>
      <c:perspective val="20"/>
    </c:view3D>
    <c:plotArea>
      <c:layout>
        <c:manualLayout>
          <c:layoutTarget val="inner"/>
          <c:xMode val="edge"/>
          <c:yMode val="edge"/>
          <c:x val="9.7172924306447514E-2"/>
          <c:y val="1.6203703703703703E-2"/>
          <c:w val="0.80565415138710494"/>
          <c:h val="0.77314814814815092"/>
        </c:manualLayout>
      </c:layout>
      <c:pie3DChart>
        <c:varyColors val="1"/>
        <c:ser>
          <c:idx val="0"/>
          <c:order val="0"/>
          <c:explosion val="25"/>
          <c:dPt>
            <c:idx val="0"/>
            <c:spPr>
              <a:solidFill>
                <a:schemeClr val="accent1">
                  <a:lumMod val="20000"/>
                  <a:lumOff val="80000"/>
                </a:schemeClr>
              </a:solidFill>
            </c:spPr>
          </c:dPt>
          <c:dPt>
            <c:idx val="1"/>
            <c:spPr>
              <a:solidFill>
                <a:schemeClr val="accent2">
                  <a:lumMod val="20000"/>
                  <a:lumOff val="80000"/>
                </a:schemeClr>
              </a:solidFill>
            </c:spPr>
          </c:dPt>
          <c:dPt>
            <c:idx val="2"/>
            <c:spPr>
              <a:solidFill>
                <a:schemeClr val="accent6">
                  <a:lumMod val="60000"/>
                  <a:lumOff val="40000"/>
                </a:schemeClr>
              </a:solidFill>
            </c:spPr>
          </c:dPt>
          <c:dPt>
            <c:idx val="3"/>
            <c:spPr>
              <a:solidFill>
                <a:schemeClr val="bg2">
                  <a:lumMod val="75000"/>
                </a:schemeClr>
              </a:solidFill>
            </c:spPr>
          </c:dPt>
          <c:dPt>
            <c:idx val="4"/>
            <c:spPr>
              <a:solidFill>
                <a:srgbClr val="FFFF00"/>
              </a:solidFill>
            </c:spPr>
          </c:dPt>
          <c:dPt>
            <c:idx val="5"/>
            <c:spPr>
              <a:solidFill>
                <a:srgbClr val="FF0000"/>
              </a:solidFill>
            </c:spPr>
          </c:dPt>
          <c:dPt>
            <c:idx val="6"/>
            <c:spPr>
              <a:solidFill>
                <a:srgbClr val="00B0F0"/>
              </a:solidFill>
            </c:spPr>
          </c:dPt>
          <c:dPt>
            <c:idx val="7"/>
            <c:spPr>
              <a:solidFill>
                <a:schemeClr val="accent4">
                  <a:lumMod val="60000"/>
                  <a:lumOff val="40000"/>
                </a:schemeClr>
              </a:solidFill>
            </c:spPr>
          </c:dPt>
          <c:dLbls>
            <c:showCatName val="1"/>
            <c:showPercent val="1"/>
            <c:showLeaderLines val="1"/>
          </c:dLbls>
          <c:cat>
            <c:strRef>
              <c:f>'Etapa 1'!$A$8:$A$17</c:f>
              <c:strCache>
                <c:ptCount val="10"/>
                <c:pt idx="0">
                  <c:v>Repouso</c:v>
                </c:pt>
                <c:pt idx="1">
                  <c:v>Fisiológica</c:v>
                </c:pt>
                <c:pt idx="2">
                  <c:v>Física</c:v>
                </c:pt>
                <c:pt idx="3">
                  <c:v>Profissional</c:v>
                </c:pt>
                <c:pt idx="4">
                  <c:v>Voluntariado</c:v>
                </c:pt>
                <c:pt idx="5">
                  <c:v>Energia</c:v>
                </c:pt>
                <c:pt idx="6">
                  <c:v>Cursos</c:v>
                </c:pt>
                <c:pt idx="7">
                  <c:v>Tertúlias</c:v>
                </c:pt>
                <c:pt idx="8">
                  <c:v>Mental</c:v>
                </c:pt>
                <c:pt idx="9">
                  <c:v>Lazer</c:v>
                </c:pt>
              </c:strCache>
            </c:strRef>
          </c:cat>
          <c:val>
            <c:numRef>
              <c:f>'Etapa 1'!$I$8:$I$17</c:f>
              <c:numCache>
                <c:formatCode>0.0%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1</c:v>
                </c:pt>
              </c:numCache>
            </c:numRef>
          </c:val>
        </c:ser>
        <c:dLbls>
          <c:showCatName val="1"/>
          <c:showPercent val="1"/>
        </c:dLbls>
      </c:pie3DChart>
    </c:plotArea>
    <c:plotVisOnly val="1"/>
  </c:chart>
  <c:spPr>
    <a:ln>
      <a:noFill/>
    </a:ln>
  </c:spPr>
  <c:printSettings>
    <c:headerFooter/>
    <c:pageMargins b="0.78740157499999996" l="0.511811024" r="0.511811024" t="0.78740157499999996" header="0.31496062000000141" footer="0.31496062000000141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pt-BR"/>
  <c:chart>
    <c:autoTitleDeleted val="1"/>
    <c:view3D>
      <c:rotX val="50"/>
      <c:rotY val="300"/>
      <c:perspective val="20"/>
    </c:view3D>
    <c:plotArea>
      <c:layout>
        <c:manualLayout>
          <c:layoutTarget val="inner"/>
          <c:xMode val="edge"/>
          <c:yMode val="edge"/>
          <c:x val="8.8891255419823567E-2"/>
          <c:y val="4.2103375691899855E-2"/>
          <c:w val="0.80565415138710494"/>
          <c:h val="0.77314814814815114"/>
        </c:manualLayout>
      </c:layout>
      <c:pie3DChart>
        <c:varyColors val="1"/>
        <c:ser>
          <c:idx val="0"/>
          <c:order val="0"/>
          <c:explosion val="25"/>
          <c:dPt>
            <c:idx val="0"/>
            <c:spPr>
              <a:solidFill>
                <a:schemeClr val="accent1">
                  <a:lumMod val="20000"/>
                  <a:lumOff val="80000"/>
                </a:schemeClr>
              </a:solidFill>
            </c:spPr>
          </c:dPt>
          <c:dPt>
            <c:idx val="1"/>
            <c:spPr>
              <a:solidFill>
                <a:schemeClr val="accent2">
                  <a:lumMod val="20000"/>
                  <a:lumOff val="80000"/>
                </a:schemeClr>
              </a:solidFill>
            </c:spPr>
          </c:dPt>
          <c:dPt>
            <c:idx val="2"/>
            <c:spPr>
              <a:solidFill>
                <a:schemeClr val="accent6">
                  <a:lumMod val="60000"/>
                  <a:lumOff val="40000"/>
                </a:schemeClr>
              </a:solidFill>
            </c:spPr>
          </c:dPt>
          <c:dPt>
            <c:idx val="3"/>
            <c:spPr>
              <a:solidFill>
                <a:schemeClr val="bg2">
                  <a:lumMod val="75000"/>
                </a:schemeClr>
              </a:solidFill>
            </c:spPr>
          </c:dPt>
          <c:dPt>
            <c:idx val="4"/>
            <c:spPr>
              <a:solidFill>
                <a:srgbClr val="FFFF00"/>
              </a:solidFill>
            </c:spPr>
          </c:dPt>
          <c:dPt>
            <c:idx val="5"/>
            <c:spPr>
              <a:solidFill>
                <a:srgbClr val="FF0000"/>
              </a:solidFill>
            </c:spPr>
          </c:dPt>
          <c:dPt>
            <c:idx val="6"/>
            <c:spPr>
              <a:solidFill>
                <a:srgbClr val="00B0F0"/>
              </a:solidFill>
            </c:spPr>
          </c:dPt>
          <c:dPt>
            <c:idx val="7"/>
            <c:spPr>
              <a:solidFill>
                <a:schemeClr val="accent4">
                  <a:lumMod val="60000"/>
                  <a:lumOff val="40000"/>
                </a:schemeClr>
              </a:solidFill>
            </c:spPr>
          </c:dPt>
          <c:dLbls>
            <c:showCatName val="1"/>
            <c:showPercent val="1"/>
            <c:showLeaderLines val="1"/>
          </c:dLbls>
          <c:cat>
            <c:strRef>
              <c:f>'Etapa 2'!$B$8:$B$17</c:f>
              <c:strCache>
                <c:ptCount val="10"/>
                <c:pt idx="0">
                  <c:v>Repouso</c:v>
                </c:pt>
                <c:pt idx="1">
                  <c:v>Fisiológica</c:v>
                </c:pt>
                <c:pt idx="2">
                  <c:v>Física</c:v>
                </c:pt>
                <c:pt idx="3">
                  <c:v>Profissional</c:v>
                </c:pt>
                <c:pt idx="4">
                  <c:v>Voluntariado</c:v>
                </c:pt>
                <c:pt idx="5">
                  <c:v>Energia</c:v>
                </c:pt>
                <c:pt idx="6">
                  <c:v>Cursos</c:v>
                </c:pt>
                <c:pt idx="7">
                  <c:v>Tertúlias</c:v>
                </c:pt>
                <c:pt idx="8">
                  <c:v>Mental</c:v>
                </c:pt>
                <c:pt idx="9">
                  <c:v>Lazer</c:v>
                </c:pt>
              </c:strCache>
            </c:strRef>
          </c:cat>
          <c:val>
            <c:numRef>
              <c:f>'Etapa 2'!$J$8:$J$17</c:f>
              <c:numCache>
                <c:formatCode>0.0%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1</c:v>
                </c:pt>
              </c:numCache>
            </c:numRef>
          </c:val>
        </c:ser>
        <c:dLbls>
          <c:showCatName val="1"/>
          <c:showPercent val="1"/>
        </c:dLbls>
      </c:pie3DChart>
    </c:plotArea>
    <c:plotVisOnly val="1"/>
  </c:chart>
  <c:spPr>
    <a:ln>
      <a:noFill/>
    </a:ln>
  </c:spPr>
  <c:printSettings>
    <c:headerFooter/>
    <c:pageMargins b="0.78740157499999996" l="0.511811024" r="0.511811024" t="0.78740157499999996" header="0.31496062000000147" footer="0.31496062000000147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pt-BR"/>
  <c:chart>
    <c:title>
      <c:tx>
        <c:rich>
          <a:bodyPr/>
          <a:lstStyle/>
          <a:p>
            <a:pPr>
              <a:defRPr sz="1400"/>
            </a:pPr>
            <a:r>
              <a:rPr lang="pt-BR" sz="1400" baseline="0"/>
              <a:t>Alteração de Carga Horária</a:t>
            </a:r>
            <a:endParaRPr lang="pt-BR" sz="1400"/>
          </a:p>
        </c:rich>
      </c:tx>
      <c:layout>
        <c:manualLayout>
          <c:xMode val="edge"/>
          <c:yMode val="edge"/>
          <c:x val="0.21452077865266839"/>
          <c:y val="5.7224580796151623E-3"/>
        </c:manualLayout>
      </c:layout>
    </c:title>
    <c:view3D>
      <c:rAngAx val="1"/>
    </c:view3D>
    <c:plotArea>
      <c:layout>
        <c:manualLayout>
          <c:layoutTarget val="inner"/>
          <c:xMode val="edge"/>
          <c:yMode val="edge"/>
          <c:x val="4.6026246719160085E-2"/>
          <c:y val="6.0540902958826576E-3"/>
          <c:w val="0.93730708661417617"/>
          <c:h val="0.73685386243019602"/>
        </c:manualLayout>
      </c:layout>
      <c:bar3DChart>
        <c:barDir val="col"/>
        <c:grouping val="clustered"/>
        <c:ser>
          <c:idx val="0"/>
          <c:order val="0"/>
          <c:tx>
            <c:v>Nova Rotina</c:v>
          </c:tx>
          <c:spPr>
            <a:solidFill>
              <a:schemeClr val="accent6">
                <a:lumMod val="75000"/>
              </a:schemeClr>
            </a:solidFill>
          </c:spPr>
          <c:dLbls>
            <c:delete val="1"/>
          </c:dLbls>
          <c:cat>
            <c:strRef>
              <c:f>'Etapa 2'!$B$8:$B$17</c:f>
              <c:strCache>
                <c:ptCount val="10"/>
                <c:pt idx="0">
                  <c:v>Repouso</c:v>
                </c:pt>
                <c:pt idx="1">
                  <c:v>Fisiológica</c:v>
                </c:pt>
                <c:pt idx="2">
                  <c:v>Física</c:v>
                </c:pt>
                <c:pt idx="3">
                  <c:v>Profissional</c:v>
                </c:pt>
                <c:pt idx="4">
                  <c:v>Voluntariado</c:v>
                </c:pt>
                <c:pt idx="5">
                  <c:v>Energia</c:v>
                </c:pt>
                <c:pt idx="6">
                  <c:v>Cursos</c:v>
                </c:pt>
                <c:pt idx="7">
                  <c:v>Tertúlias</c:v>
                </c:pt>
                <c:pt idx="8">
                  <c:v>Mental</c:v>
                </c:pt>
                <c:pt idx="9">
                  <c:v>Lazer</c:v>
                </c:pt>
              </c:strCache>
            </c:strRef>
          </c:cat>
          <c:val>
            <c:numRef>
              <c:f>'Etapa 2'!$I$8:$I$17</c:f>
              <c:numCache>
                <c:formatCode>General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168</c:v>
                </c:pt>
              </c:numCache>
            </c:numRef>
          </c:val>
        </c:ser>
        <c:ser>
          <c:idx val="1"/>
          <c:order val="1"/>
          <c:tx>
            <c:v>Rotina Anterior</c:v>
          </c:tx>
          <c:spPr>
            <a:solidFill>
              <a:schemeClr val="bg2">
                <a:lumMod val="75000"/>
              </a:schemeClr>
            </a:solidFill>
          </c:spPr>
          <c:dLbls>
            <c:delete val="1"/>
          </c:dLbls>
          <c:cat>
            <c:strRef>
              <c:f>'Etapa 2'!$A$8:$A$17</c:f>
              <c:strCache>
                <c:ptCount val="10"/>
                <c:pt idx="0">
                  <c:v>Repouso</c:v>
                </c:pt>
                <c:pt idx="1">
                  <c:v>Fisiológica</c:v>
                </c:pt>
                <c:pt idx="2">
                  <c:v>Física</c:v>
                </c:pt>
                <c:pt idx="3">
                  <c:v>Profissional</c:v>
                </c:pt>
                <c:pt idx="4">
                  <c:v>Voluntariado</c:v>
                </c:pt>
                <c:pt idx="5">
                  <c:v>Energia</c:v>
                </c:pt>
                <c:pt idx="6">
                  <c:v>Cursos</c:v>
                </c:pt>
                <c:pt idx="8">
                  <c:v>Mental</c:v>
                </c:pt>
                <c:pt idx="9">
                  <c:v>Lazer</c:v>
                </c:pt>
              </c:strCache>
            </c:strRef>
          </c:cat>
          <c:val>
            <c:numRef>
              <c:f>'Etapa 2'!$L$8:$L$17</c:f>
              <c:numCache>
                <c:formatCode>General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168</c:v>
                </c:pt>
              </c:numCache>
            </c:numRef>
          </c:val>
        </c:ser>
        <c:dLbls>
          <c:showVal val="1"/>
        </c:dLbls>
        <c:shape val="cylinder"/>
        <c:axId val="72315648"/>
        <c:axId val="72317184"/>
        <c:axId val="0"/>
      </c:bar3DChart>
      <c:catAx>
        <c:axId val="72315648"/>
        <c:scaling>
          <c:orientation val="minMax"/>
        </c:scaling>
        <c:axPos val="b"/>
        <c:majorTickMark val="none"/>
        <c:tickLblPos val="nextTo"/>
        <c:crossAx val="72317184"/>
        <c:crosses val="autoZero"/>
        <c:auto val="1"/>
        <c:lblAlgn val="ctr"/>
        <c:lblOffset val="100"/>
      </c:catAx>
      <c:valAx>
        <c:axId val="72317184"/>
        <c:scaling>
          <c:orientation val="minMax"/>
        </c:scaling>
        <c:delete val="1"/>
        <c:axPos val="l"/>
        <c:numFmt formatCode="General" sourceLinked="1"/>
        <c:majorTickMark val="none"/>
        <c:tickLblPos val="none"/>
        <c:crossAx val="72315648"/>
        <c:crosses val="autoZero"/>
        <c:crossBetween val="between"/>
      </c:valAx>
    </c:plotArea>
    <c:legend>
      <c:legendPos val="t"/>
      <c:layout>
        <c:manualLayout>
          <c:xMode val="edge"/>
          <c:yMode val="edge"/>
          <c:x val="0.19376900917863327"/>
          <c:y val="9.7382034294171374E-2"/>
          <c:w val="0.69951299051047933"/>
          <c:h val="0.10259809013235048"/>
        </c:manualLayout>
      </c:layout>
    </c:legend>
    <c:plotVisOnly val="1"/>
  </c:chart>
  <c:spPr>
    <a:ln>
      <a:noFill/>
    </a:ln>
  </c:spPr>
  <c:printSettings>
    <c:headerFooter/>
    <c:pageMargins b="0.78740157499999996" l="0.511811024" r="0.511811024" t="0.78740157499999996" header="0.31496062000000136" footer="0.3149606200000013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.xml"/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495299</xdr:colOff>
      <xdr:row>2</xdr:row>
      <xdr:rowOff>76200</xdr:rowOff>
    </xdr:from>
    <xdr:to>
      <xdr:col>14</xdr:col>
      <xdr:colOff>542925</xdr:colOff>
      <xdr:row>17</xdr:row>
      <xdr:rowOff>19050</xdr:rowOff>
    </xdr:to>
    <xdr:graphicFrame macro="">
      <xdr:nvGraphicFramePr>
        <xdr:cNvPr id="3" name="Gráfico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466725</xdr:colOff>
      <xdr:row>19</xdr:row>
      <xdr:rowOff>28575</xdr:rowOff>
    </xdr:from>
    <xdr:to>
      <xdr:col>14</xdr:col>
      <xdr:colOff>533399</xdr:colOff>
      <xdr:row>31</xdr:row>
      <xdr:rowOff>9525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57152</xdr:colOff>
      <xdr:row>17</xdr:row>
      <xdr:rowOff>19050</xdr:rowOff>
    </xdr:from>
    <xdr:to>
      <xdr:col>6</xdr:col>
      <xdr:colOff>371475</xdr:colOff>
      <xdr:row>30</xdr:row>
      <xdr:rowOff>123825</xdr:rowOff>
    </xdr:to>
    <xdr:graphicFrame macro="">
      <xdr:nvGraphicFramePr>
        <xdr:cNvPr id="6" name="Gráfico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U44"/>
  <sheetViews>
    <sheetView showGridLines="0" tabSelected="1" zoomScaleNormal="100" workbookViewId="0">
      <selection activeCell="E5" sqref="E5:H7"/>
    </sheetView>
  </sheetViews>
  <sheetFormatPr defaultRowHeight="12.75"/>
  <cols>
    <col min="1" max="1" width="1.140625" style="1" customWidth="1"/>
    <col min="2" max="2" width="15.42578125" style="1" customWidth="1"/>
    <col min="3" max="3" width="7.140625" style="1" customWidth="1"/>
    <col min="4" max="4" width="7.7109375" style="1" customWidth="1"/>
    <col min="5" max="5" width="7.140625" style="1" customWidth="1"/>
    <col min="6" max="6" width="8" style="1" customWidth="1"/>
    <col min="7" max="7" width="8.5703125" style="1" customWidth="1"/>
    <col min="8" max="8" width="8.85546875" style="1" customWidth="1"/>
    <col min="9" max="9" width="7.7109375" style="1" customWidth="1"/>
    <col min="10" max="12" width="11.42578125" style="14" customWidth="1"/>
    <col min="13" max="13" width="9.140625" style="1"/>
    <col min="14" max="14" width="10.5703125" style="1" customWidth="1"/>
    <col min="15" max="15" width="9.140625" style="1"/>
    <col min="16" max="16" width="0.7109375" style="1" customWidth="1"/>
    <col min="17" max="20" width="9.140625" style="76" hidden="1" customWidth="1"/>
    <col min="21" max="46" width="9.140625" style="77" hidden="1" customWidth="1"/>
    <col min="47" max="47" width="9.140625" style="3" hidden="1" customWidth="1"/>
    <col min="48" max="274" width="9.140625" style="1"/>
    <col min="275" max="275" width="14" style="1" customWidth="1"/>
    <col min="276" max="530" width="9.140625" style="1"/>
    <col min="531" max="531" width="14" style="1" customWidth="1"/>
    <col min="532" max="786" width="9.140625" style="1"/>
    <col min="787" max="787" width="14" style="1" customWidth="1"/>
    <col min="788" max="1042" width="9.140625" style="1"/>
    <col min="1043" max="1043" width="14" style="1" customWidth="1"/>
    <col min="1044" max="1298" width="9.140625" style="1"/>
    <col min="1299" max="1299" width="14" style="1" customWidth="1"/>
    <col min="1300" max="1554" width="9.140625" style="1"/>
    <col min="1555" max="1555" width="14" style="1" customWidth="1"/>
    <col min="1556" max="1810" width="9.140625" style="1"/>
    <col min="1811" max="1811" width="14" style="1" customWidth="1"/>
    <col min="1812" max="2066" width="9.140625" style="1"/>
    <col min="2067" max="2067" width="14" style="1" customWidth="1"/>
    <col min="2068" max="2322" width="9.140625" style="1"/>
    <col min="2323" max="2323" width="14" style="1" customWidth="1"/>
    <col min="2324" max="2578" width="9.140625" style="1"/>
    <col min="2579" max="2579" width="14" style="1" customWidth="1"/>
    <col min="2580" max="2834" width="9.140625" style="1"/>
    <col min="2835" max="2835" width="14" style="1" customWidth="1"/>
    <col min="2836" max="3090" width="9.140625" style="1"/>
    <col min="3091" max="3091" width="14" style="1" customWidth="1"/>
    <col min="3092" max="3346" width="9.140625" style="1"/>
    <col min="3347" max="3347" width="14" style="1" customWidth="1"/>
    <col min="3348" max="3602" width="9.140625" style="1"/>
    <col min="3603" max="3603" width="14" style="1" customWidth="1"/>
    <col min="3604" max="3858" width="9.140625" style="1"/>
    <col min="3859" max="3859" width="14" style="1" customWidth="1"/>
    <col min="3860" max="4114" width="9.140625" style="1"/>
    <col min="4115" max="4115" width="14" style="1" customWidth="1"/>
    <col min="4116" max="4370" width="9.140625" style="1"/>
    <col min="4371" max="4371" width="14" style="1" customWidth="1"/>
    <col min="4372" max="4626" width="9.140625" style="1"/>
    <col min="4627" max="4627" width="14" style="1" customWidth="1"/>
    <col min="4628" max="4882" width="9.140625" style="1"/>
    <col min="4883" max="4883" width="14" style="1" customWidth="1"/>
    <col min="4884" max="5138" width="9.140625" style="1"/>
    <col min="5139" max="5139" width="14" style="1" customWidth="1"/>
    <col min="5140" max="5394" width="9.140625" style="1"/>
    <col min="5395" max="5395" width="14" style="1" customWidth="1"/>
    <col min="5396" max="5650" width="9.140625" style="1"/>
    <col min="5651" max="5651" width="14" style="1" customWidth="1"/>
    <col min="5652" max="5906" width="9.140625" style="1"/>
    <col min="5907" max="5907" width="14" style="1" customWidth="1"/>
    <col min="5908" max="6162" width="9.140625" style="1"/>
    <col min="6163" max="6163" width="14" style="1" customWidth="1"/>
    <col min="6164" max="6418" width="9.140625" style="1"/>
    <col min="6419" max="6419" width="14" style="1" customWidth="1"/>
    <col min="6420" max="6674" width="9.140625" style="1"/>
    <col min="6675" max="6675" width="14" style="1" customWidth="1"/>
    <col min="6676" max="6930" width="9.140625" style="1"/>
    <col min="6931" max="6931" width="14" style="1" customWidth="1"/>
    <col min="6932" max="7186" width="9.140625" style="1"/>
    <col min="7187" max="7187" width="14" style="1" customWidth="1"/>
    <col min="7188" max="7442" width="9.140625" style="1"/>
    <col min="7443" max="7443" width="14" style="1" customWidth="1"/>
    <col min="7444" max="7698" width="9.140625" style="1"/>
    <col min="7699" max="7699" width="14" style="1" customWidth="1"/>
    <col min="7700" max="7954" width="9.140625" style="1"/>
    <col min="7955" max="7955" width="14" style="1" customWidth="1"/>
    <col min="7956" max="8210" width="9.140625" style="1"/>
    <col min="8211" max="8211" width="14" style="1" customWidth="1"/>
    <col min="8212" max="8466" width="9.140625" style="1"/>
    <col min="8467" max="8467" width="14" style="1" customWidth="1"/>
    <col min="8468" max="8722" width="9.140625" style="1"/>
    <col min="8723" max="8723" width="14" style="1" customWidth="1"/>
    <col min="8724" max="8978" width="9.140625" style="1"/>
    <col min="8979" max="8979" width="14" style="1" customWidth="1"/>
    <col min="8980" max="9234" width="9.140625" style="1"/>
    <col min="9235" max="9235" width="14" style="1" customWidth="1"/>
    <col min="9236" max="9490" width="9.140625" style="1"/>
    <col min="9491" max="9491" width="14" style="1" customWidth="1"/>
    <col min="9492" max="9746" width="9.140625" style="1"/>
    <col min="9747" max="9747" width="14" style="1" customWidth="1"/>
    <col min="9748" max="10002" width="9.140625" style="1"/>
    <col min="10003" max="10003" width="14" style="1" customWidth="1"/>
    <col min="10004" max="10258" width="9.140625" style="1"/>
    <col min="10259" max="10259" width="14" style="1" customWidth="1"/>
    <col min="10260" max="10514" width="9.140625" style="1"/>
    <col min="10515" max="10515" width="14" style="1" customWidth="1"/>
    <col min="10516" max="10770" width="9.140625" style="1"/>
    <col min="10771" max="10771" width="14" style="1" customWidth="1"/>
    <col min="10772" max="11026" width="9.140625" style="1"/>
    <col min="11027" max="11027" width="14" style="1" customWidth="1"/>
    <col min="11028" max="11282" width="9.140625" style="1"/>
    <col min="11283" max="11283" width="14" style="1" customWidth="1"/>
    <col min="11284" max="11538" width="9.140625" style="1"/>
    <col min="11539" max="11539" width="14" style="1" customWidth="1"/>
    <col min="11540" max="11794" width="9.140625" style="1"/>
    <col min="11795" max="11795" width="14" style="1" customWidth="1"/>
    <col min="11796" max="12050" width="9.140625" style="1"/>
    <col min="12051" max="12051" width="14" style="1" customWidth="1"/>
    <col min="12052" max="12306" width="9.140625" style="1"/>
    <col min="12307" max="12307" width="14" style="1" customWidth="1"/>
    <col min="12308" max="12562" width="9.140625" style="1"/>
    <col min="12563" max="12563" width="14" style="1" customWidth="1"/>
    <col min="12564" max="12818" width="9.140625" style="1"/>
    <col min="12819" max="12819" width="14" style="1" customWidth="1"/>
    <col min="12820" max="13074" width="9.140625" style="1"/>
    <col min="13075" max="13075" width="14" style="1" customWidth="1"/>
    <col min="13076" max="13330" width="9.140625" style="1"/>
    <col min="13331" max="13331" width="14" style="1" customWidth="1"/>
    <col min="13332" max="13586" width="9.140625" style="1"/>
    <col min="13587" max="13587" width="14" style="1" customWidth="1"/>
    <col min="13588" max="13842" width="9.140625" style="1"/>
    <col min="13843" max="13843" width="14" style="1" customWidth="1"/>
    <col min="13844" max="14098" width="9.140625" style="1"/>
    <col min="14099" max="14099" width="14" style="1" customWidth="1"/>
    <col min="14100" max="14354" width="9.140625" style="1"/>
    <col min="14355" max="14355" width="14" style="1" customWidth="1"/>
    <col min="14356" max="14610" width="9.140625" style="1"/>
    <col min="14611" max="14611" width="14" style="1" customWidth="1"/>
    <col min="14612" max="14866" width="9.140625" style="1"/>
    <col min="14867" max="14867" width="14" style="1" customWidth="1"/>
    <col min="14868" max="15122" width="9.140625" style="1"/>
    <col min="15123" max="15123" width="14" style="1" customWidth="1"/>
    <col min="15124" max="15378" width="9.140625" style="1"/>
    <col min="15379" max="15379" width="14" style="1" customWidth="1"/>
    <col min="15380" max="15634" width="9.140625" style="1"/>
    <col min="15635" max="15635" width="14" style="1" customWidth="1"/>
    <col min="15636" max="15890" width="9.140625" style="1"/>
    <col min="15891" max="15891" width="14" style="1" customWidth="1"/>
    <col min="15892" max="16146" width="9.140625" style="1"/>
    <col min="16147" max="16147" width="14" style="1" customWidth="1"/>
    <col min="16148" max="16384" width="9.140625" style="1"/>
  </cols>
  <sheetData>
    <row r="1" spans="1:46">
      <c r="B1" s="93" t="s">
        <v>87</v>
      </c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  <c r="P1" s="93"/>
    </row>
    <row r="2" spans="1:46" ht="5.25" customHeight="1">
      <c r="B2" s="3"/>
      <c r="C2" s="2"/>
      <c r="D2" s="2"/>
    </row>
    <row r="3" spans="1:46">
      <c r="B3" s="86" t="s">
        <v>80</v>
      </c>
      <c r="C3" s="86"/>
      <c r="D3" s="86"/>
      <c r="E3" s="86"/>
      <c r="F3" s="86"/>
      <c r="G3" s="86"/>
      <c r="H3" s="86"/>
      <c r="I3" s="86"/>
      <c r="J3" s="16"/>
      <c r="K3" s="16"/>
      <c r="L3" s="16"/>
      <c r="Q3" s="76" t="s">
        <v>0</v>
      </c>
      <c r="T3" s="76" t="s">
        <v>1</v>
      </c>
      <c r="W3" s="77" t="s">
        <v>2</v>
      </c>
      <c r="Z3" s="77" t="s">
        <v>3</v>
      </c>
      <c r="AC3" s="77" t="s">
        <v>4</v>
      </c>
      <c r="AF3" s="77" t="s">
        <v>5</v>
      </c>
      <c r="AI3" s="77" t="s">
        <v>25</v>
      </c>
      <c r="AL3" s="77" t="s">
        <v>6</v>
      </c>
      <c r="AO3" s="77" t="s">
        <v>7</v>
      </c>
      <c r="AR3" s="77" t="s">
        <v>58</v>
      </c>
    </row>
    <row r="4" spans="1:46" ht="5.25" customHeight="1">
      <c r="B4" s="3"/>
      <c r="Q4" s="76">
        <f>Q5*60</f>
        <v>0</v>
      </c>
      <c r="R4" s="76">
        <f>R5*15</f>
        <v>0</v>
      </c>
      <c r="T4" s="76">
        <f>T5*60</f>
        <v>0</v>
      </c>
      <c r="U4" s="76">
        <f>U5*15</f>
        <v>0</v>
      </c>
      <c r="W4" s="77">
        <f>W5*60</f>
        <v>0</v>
      </c>
      <c r="X4" s="77">
        <f>X5*15</f>
        <v>0</v>
      </c>
      <c r="Z4" s="77">
        <f>Z5*60</f>
        <v>0</v>
      </c>
      <c r="AA4" s="77">
        <f>AA5*15</f>
        <v>0</v>
      </c>
      <c r="AC4" s="77">
        <f t="shared" ref="AC4" si="0">AC5*60</f>
        <v>0</v>
      </c>
      <c r="AD4" s="77">
        <f t="shared" ref="AD4" si="1">AD5*15</f>
        <v>0</v>
      </c>
      <c r="AF4" s="77">
        <f t="shared" ref="AF4" si="2">AF5*60</f>
        <v>0</v>
      </c>
      <c r="AG4" s="77">
        <f t="shared" ref="AG4" si="3">AG5*15</f>
        <v>0</v>
      </c>
      <c r="AI4" s="77">
        <f t="shared" ref="AI4" si="4">AI5*60</f>
        <v>0</v>
      </c>
      <c r="AJ4" s="77">
        <f t="shared" ref="AJ4" si="5">AJ5*15</f>
        <v>0</v>
      </c>
      <c r="AL4" s="77">
        <f t="shared" ref="AL4" si="6">AL5*60</f>
        <v>0</v>
      </c>
      <c r="AM4" s="77">
        <f t="shared" ref="AM4" si="7">AM5*15</f>
        <v>0</v>
      </c>
      <c r="AO4" s="77">
        <f t="shared" ref="AO4" si="8">AO5*60</f>
        <v>0</v>
      </c>
      <c r="AP4" s="77">
        <f t="shared" ref="AP4" si="9">AP5*15</f>
        <v>0</v>
      </c>
      <c r="AR4" s="77">
        <f t="shared" ref="AR4" si="10">AR5*60</f>
        <v>0</v>
      </c>
      <c r="AS4" s="77">
        <f t="shared" ref="AS4" si="11">AS5*15</f>
        <v>0</v>
      </c>
    </row>
    <row r="5" spans="1:46" ht="15" customHeight="1">
      <c r="B5" s="133" t="s">
        <v>88</v>
      </c>
      <c r="C5" s="133"/>
      <c r="D5" s="134"/>
      <c r="E5" s="102" t="s">
        <v>19</v>
      </c>
      <c r="F5" s="102"/>
      <c r="G5" s="104" t="s">
        <v>20</v>
      </c>
      <c r="H5" s="107" t="s">
        <v>94</v>
      </c>
      <c r="I5" s="98" t="s">
        <v>23</v>
      </c>
      <c r="J5" s="17"/>
      <c r="K5" s="17"/>
      <c r="L5" s="17"/>
      <c r="Q5" s="76">
        <f t="shared" ref="Q5:AT5" si="12">Q6-1</f>
        <v>0</v>
      </c>
      <c r="R5" s="76">
        <f t="shared" si="12"/>
        <v>0</v>
      </c>
      <c r="S5" s="76">
        <f t="shared" si="12"/>
        <v>0</v>
      </c>
      <c r="T5" s="76">
        <f t="shared" si="12"/>
        <v>0</v>
      </c>
      <c r="U5" s="76">
        <f t="shared" si="12"/>
        <v>0</v>
      </c>
      <c r="V5" s="76">
        <f t="shared" si="12"/>
        <v>0</v>
      </c>
      <c r="W5" s="76">
        <f t="shared" si="12"/>
        <v>0</v>
      </c>
      <c r="X5" s="76">
        <f t="shared" si="12"/>
        <v>0</v>
      </c>
      <c r="Y5" s="76">
        <f t="shared" si="12"/>
        <v>0</v>
      </c>
      <c r="Z5" s="76">
        <f t="shared" si="12"/>
        <v>0</v>
      </c>
      <c r="AA5" s="76">
        <f t="shared" si="12"/>
        <v>0</v>
      </c>
      <c r="AB5" s="76">
        <f t="shared" si="12"/>
        <v>0</v>
      </c>
      <c r="AC5" s="76">
        <f t="shared" si="12"/>
        <v>0</v>
      </c>
      <c r="AD5" s="76">
        <f t="shared" si="12"/>
        <v>0</v>
      </c>
      <c r="AE5" s="76">
        <f t="shared" si="12"/>
        <v>0</v>
      </c>
      <c r="AF5" s="76">
        <f t="shared" si="12"/>
        <v>0</v>
      </c>
      <c r="AG5" s="76">
        <f t="shared" si="12"/>
        <v>0</v>
      </c>
      <c r="AH5" s="76">
        <f t="shared" si="12"/>
        <v>0</v>
      </c>
      <c r="AI5" s="76">
        <f t="shared" si="12"/>
        <v>0</v>
      </c>
      <c r="AJ5" s="76">
        <f t="shared" si="12"/>
        <v>0</v>
      </c>
      <c r="AK5" s="76">
        <f t="shared" si="12"/>
        <v>0</v>
      </c>
      <c r="AL5" s="76">
        <f t="shared" si="12"/>
        <v>0</v>
      </c>
      <c r="AM5" s="76">
        <f t="shared" si="12"/>
        <v>0</v>
      </c>
      <c r="AN5" s="76">
        <f t="shared" si="12"/>
        <v>0</v>
      </c>
      <c r="AO5" s="76">
        <f t="shared" si="12"/>
        <v>0</v>
      </c>
      <c r="AP5" s="76">
        <f t="shared" si="12"/>
        <v>0</v>
      </c>
      <c r="AQ5" s="76">
        <f t="shared" si="12"/>
        <v>0</v>
      </c>
      <c r="AR5" s="76">
        <f t="shared" si="12"/>
        <v>0</v>
      </c>
      <c r="AS5" s="76">
        <f t="shared" si="12"/>
        <v>0</v>
      </c>
      <c r="AT5" s="76">
        <f t="shared" si="12"/>
        <v>0</v>
      </c>
    </row>
    <row r="6" spans="1:46" ht="15.75" customHeight="1" thickBot="1">
      <c r="B6" s="135"/>
      <c r="C6" s="136"/>
      <c r="D6" s="137"/>
      <c r="E6" s="103"/>
      <c r="F6" s="103"/>
      <c r="G6" s="105"/>
      <c r="H6" s="108"/>
      <c r="I6" s="99"/>
      <c r="J6" s="17"/>
      <c r="K6" s="17"/>
      <c r="L6" s="17"/>
      <c r="Q6" s="76">
        <v>1</v>
      </c>
      <c r="R6" s="76">
        <v>1</v>
      </c>
      <c r="S6" s="76">
        <v>1</v>
      </c>
      <c r="T6" s="76">
        <v>1</v>
      </c>
      <c r="U6" s="76">
        <v>1</v>
      </c>
      <c r="V6" s="76">
        <v>1</v>
      </c>
      <c r="W6" s="76">
        <v>1</v>
      </c>
      <c r="X6" s="76">
        <v>1</v>
      </c>
      <c r="Y6" s="76">
        <v>1</v>
      </c>
      <c r="Z6" s="77">
        <v>1</v>
      </c>
      <c r="AA6" s="77">
        <v>1</v>
      </c>
      <c r="AB6" s="77">
        <v>1</v>
      </c>
      <c r="AC6" s="77">
        <v>1</v>
      </c>
      <c r="AD6" s="77">
        <v>1</v>
      </c>
      <c r="AE6" s="77">
        <v>1</v>
      </c>
      <c r="AF6" s="77">
        <v>1</v>
      </c>
      <c r="AG6" s="77">
        <v>1</v>
      </c>
      <c r="AH6" s="77">
        <v>1</v>
      </c>
      <c r="AI6" s="77">
        <v>1</v>
      </c>
      <c r="AJ6" s="77">
        <v>1</v>
      </c>
      <c r="AK6" s="77">
        <v>1</v>
      </c>
      <c r="AL6" s="77">
        <v>1</v>
      </c>
      <c r="AM6" s="77">
        <v>1</v>
      </c>
      <c r="AN6" s="77">
        <v>1</v>
      </c>
      <c r="AO6" s="77">
        <v>1</v>
      </c>
      <c r="AP6" s="77">
        <v>1</v>
      </c>
      <c r="AQ6" s="77">
        <v>1</v>
      </c>
      <c r="AR6" s="77">
        <v>1</v>
      </c>
      <c r="AS6" s="77">
        <v>1</v>
      </c>
      <c r="AT6" s="77">
        <v>1</v>
      </c>
    </row>
    <row r="7" spans="1:46">
      <c r="B7" s="128" t="s">
        <v>89</v>
      </c>
      <c r="C7" s="128"/>
      <c r="D7" s="129"/>
      <c r="E7" s="13" t="s">
        <v>90</v>
      </c>
      <c r="F7" s="13" t="s">
        <v>9</v>
      </c>
      <c r="G7" s="106"/>
      <c r="H7" s="109"/>
      <c r="I7" s="100"/>
      <c r="J7" s="17"/>
      <c r="K7" s="17"/>
      <c r="L7" s="17"/>
      <c r="Q7" s="76" t="s">
        <v>8</v>
      </c>
      <c r="R7" s="76" t="s">
        <v>10</v>
      </c>
      <c r="S7" s="76" t="s">
        <v>11</v>
      </c>
      <c r="T7" s="76" t="s">
        <v>8</v>
      </c>
      <c r="U7" s="76" t="s">
        <v>10</v>
      </c>
      <c r="V7" s="76" t="s">
        <v>11</v>
      </c>
      <c r="W7" s="76" t="s">
        <v>8</v>
      </c>
      <c r="X7" s="76" t="s">
        <v>10</v>
      </c>
      <c r="Y7" s="76" t="s">
        <v>11</v>
      </c>
      <c r="Z7" s="76" t="s">
        <v>8</v>
      </c>
      <c r="AA7" s="76" t="s">
        <v>10</v>
      </c>
      <c r="AB7" s="76" t="s">
        <v>11</v>
      </c>
      <c r="AC7" s="76" t="s">
        <v>8</v>
      </c>
      <c r="AD7" s="76" t="s">
        <v>10</v>
      </c>
      <c r="AE7" s="76" t="s">
        <v>11</v>
      </c>
      <c r="AF7" s="76" t="s">
        <v>8</v>
      </c>
      <c r="AG7" s="76" t="s">
        <v>10</v>
      </c>
      <c r="AH7" s="76" t="s">
        <v>11</v>
      </c>
      <c r="AI7" s="76" t="s">
        <v>8</v>
      </c>
      <c r="AJ7" s="76" t="s">
        <v>10</v>
      </c>
      <c r="AK7" s="76" t="s">
        <v>11</v>
      </c>
      <c r="AL7" s="76" t="s">
        <v>8</v>
      </c>
      <c r="AM7" s="76" t="s">
        <v>10</v>
      </c>
      <c r="AN7" s="76" t="s">
        <v>11</v>
      </c>
      <c r="AO7" s="76" t="s">
        <v>8</v>
      </c>
      <c r="AP7" s="76" t="s">
        <v>10</v>
      </c>
      <c r="AQ7" s="76" t="s">
        <v>11</v>
      </c>
      <c r="AR7" s="76" t="s">
        <v>8</v>
      </c>
      <c r="AS7" s="76" t="s">
        <v>10</v>
      </c>
      <c r="AT7" s="76" t="s">
        <v>11</v>
      </c>
    </row>
    <row r="8" spans="1:46" ht="20.25" customHeight="1">
      <c r="A8" s="20" t="s">
        <v>0</v>
      </c>
      <c r="B8" s="9" t="s">
        <v>12</v>
      </c>
      <c r="C8" s="10"/>
      <c r="D8" s="10"/>
      <c r="E8" s="6"/>
      <c r="F8" s="7"/>
      <c r="G8" s="5"/>
      <c r="H8" s="11">
        <f>((Q4+R4)*S5)/60</f>
        <v>0</v>
      </c>
      <c r="I8" s="12">
        <f t="shared" ref="I8:I17" si="13">H8/D$17</f>
        <v>0</v>
      </c>
      <c r="J8" s="18"/>
      <c r="K8" s="18"/>
      <c r="L8" s="18"/>
      <c r="M8" s="3"/>
      <c r="Q8" s="76">
        <v>0</v>
      </c>
      <c r="R8" s="76">
        <v>0</v>
      </c>
      <c r="S8" s="76">
        <v>0</v>
      </c>
      <c r="T8" s="76">
        <v>0</v>
      </c>
      <c r="U8" s="76">
        <v>0</v>
      </c>
      <c r="V8" s="76">
        <v>0</v>
      </c>
      <c r="W8" s="76">
        <v>0</v>
      </c>
      <c r="X8" s="76">
        <v>0</v>
      </c>
      <c r="Y8" s="76">
        <v>0</v>
      </c>
      <c r="Z8" s="76">
        <v>0</v>
      </c>
      <c r="AA8" s="76">
        <v>0</v>
      </c>
      <c r="AB8" s="76">
        <v>0</v>
      </c>
      <c r="AC8" s="76">
        <v>0</v>
      </c>
      <c r="AD8" s="76">
        <v>0</v>
      </c>
      <c r="AE8" s="76">
        <v>0</v>
      </c>
      <c r="AF8" s="76">
        <v>0</v>
      </c>
      <c r="AG8" s="76">
        <v>0</v>
      </c>
      <c r="AH8" s="76">
        <v>0</v>
      </c>
      <c r="AI8" s="76">
        <v>0</v>
      </c>
      <c r="AJ8" s="76">
        <v>0</v>
      </c>
      <c r="AK8" s="76">
        <v>0</v>
      </c>
      <c r="AL8" s="76">
        <v>0</v>
      </c>
      <c r="AM8" s="76">
        <v>0</v>
      </c>
      <c r="AN8" s="76">
        <v>0</v>
      </c>
      <c r="AO8" s="76">
        <v>0</v>
      </c>
      <c r="AP8" s="76">
        <v>0</v>
      </c>
      <c r="AQ8" s="76">
        <v>0</v>
      </c>
      <c r="AR8" s="76">
        <v>0</v>
      </c>
      <c r="AS8" s="76">
        <v>0</v>
      </c>
      <c r="AT8" s="76">
        <v>0</v>
      </c>
    </row>
    <row r="9" spans="1:46" ht="20.25" customHeight="1">
      <c r="A9" s="20" t="s">
        <v>21</v>
      </c>
      <c r="B9" s="9" t="s">
        <v>13</v>
      </c>
      <c r="C9" s="10"/>
      <c r="D9" s="10"/>
      <c r="E9" s="8"/>
      <c r="F9" s="7"/>
      <c r="G9" s="5"/>
      <c r="H9" s="11">
        <f>(T4+U4)*V5/60</f>
        <v>0</v>
      </c>
      <c r="I9" s="12">
        <f t="shared" si="13"/>
        <v>0</v>
      </c>
      <c r="J9" s="18"/>
      <c r="K9" s="18"/>
      <c r="L9" s="18"/>
      <c r="Q9" s="76">
        <v>1</v>
      </c>
      <c r="R9" s="76">
        <v>15</v>
      </c>
      <c r="S9" s="76">
        <v>1</v>
      </c>
      <c r="T9" s="76">
        <v>1</v>
      </c>
      <c r="U9" s="76">
        <v>15</v>
      </c>
      <c r="V9" s="76">
        <v>1</v>
      </c>
      <c r="W9" s="76">
        <v>1</v>
      </c>
      <c r="X9" s="76">
        <v>15</v>
      </c>
      <c r="Y9" s="76">
        <v>1</v>
      </c>
      <c r="Z9" s="76">
        <v>1</v>
      </c>
      <c r="AA9" s="76">
        <v>15</v>
      </c>
      <c r="AB9" s="76">
        <v>1</v>
      </c>
      <c r="AC9" s="76">
        <v>1</v>
      </c>
      <c r="AD9" s="76">
        <v>15</v>
      </c>
      <c r="AE9" s="76">
        <v>1</v>
      </c>
      <c r="AF9" s="76">
        <v>1</v>
      </c>
      <c r="AG9" s="76">
        <v>15</v>
      </c>
      <c r="AH9" s="76">
        <v>1</v>
      </c>
      <c r="AI9" s="76">
        <v>1</v>
      </c>
      <c r="AJ9" s="76">
        <v>15</v>
      </c>
      <c r="AK9" s="76">
        <v>1</v>
      </c>
      <c r="AL9" s="76">
        <v>1</v>
      </c>
      <c r="AM9" s="76">
        <v>15</v>
      </c>
      <c r="AN9" s="76">
        <v>1</v>
      </c>
      <c r="AO9" s="76">
        <v>1</v>
      </c>
      <c r="AP9" s="76">
        <v>15</v>
      </c>
      <c r="AQ9" s="76">
        <v>1</v>
      </c>
      <c r="AR9" s="76">
        <v>1</v>
      </c>
      <c r="AS9" s="76">
        <v>15</v>
      </c>
      <c r="AT9" s="76">
        <v>1</v>
      </c>
    </row>
    <row r="10" spans="1:46" ht="20.25" customHeight="1">
      <c r="A10" s="20" t="s">
        <v>22</v>
      </c>
      <c r="B10" s="9" t="s">
        <v>14</v>
      </c>
      <c r="C10" s="10"/>
      <c r="D10" s="10"/>
      <c r="E10" s="8"/>
      <c r="F10" s="7"/>
      <c r="G10" s="5"/>
      <c r="H10" s="11">
        <f>(W4+X4)*Y5/60</f>
        <v>0</v>
      </c>
      <c r="I10" s="12">
        <f t="shared" si="13"/>
        <v>0</v>
      </c>
      <c r="J10" s="18"/>
      <c r="K10" s="18"/>
      <c r="L10" s="18"/>
      <c r="Q10" s="76">
        <v>2</v>
      </c>
      <c r="R10" s="76">
        <v>30</v>
      </c>
      <c r="S10" s="76">
        <v>2</v>
      </c>
      <c r="T10" s="76">
        <v>2</v>
      </c>
      <c r="U10" s="76">
        <v>30</v>
      </c>
      <c r="V10" s="76">
        <v>2</v>
      </c>
      <c r="W10" s="76">
        <v>2</v>
      </c>
      <c r="X10" s="76">
        <v>30</v>
      </c>
      <c r="Y10" s="76">
        <v>2</v>
      </c>
      <c r="Z10" s="76">
        <v>2</v>
      </c>
      <c r="AA10" s="76">
        <v>30</v>
      </c>
      <c r="AB10" s="76">
        <v>2</v>
      </c>
      <c r="AC10" s="76">
        <v>2</v>
      </c>
      <c r="AD10" s="76">
        <v>30</v>
      </c>
      <c r="AE10" s="76">
        <v>2</v>
      </c>
      <c r="AF10" s="76">
        <v>2</v>
      </c>
      <c r="AG10" s="76">
        <v>30</v>
      </c>
      <c r="AH10" s="76">
        <v>2</v>
      </c>
      <c r="AI10" s="76">
        <v>2</v>
      </c>
      <c r="AJ10" s="76">
        <v>30</v>
      </c>
      <c r="AK10" s="76">
        <v>2</v>
      </c>
      <c r="AL10" s="76">
        <v>2</v>
      </c>
      <c r="AM10" s="76">
        <v>30</v>
      </c>
      <c r="AN10" s="76">
        <v>2</v>
      </c>
      <c r="AO10" s="76">
        <v>2</v>
      </c>
      <c r="AP10" s="76">
        <v>30</v>
      </c>
      <c r="AQ10" s="76">
        <v>2</v>
      </c>
      <c r="AR10" s="76">
        <v>2</v>
      </c>
      <c r="AS10" s="76">
        <v>30</v>
      </c>
      <c r="AT10" s="76">
        <v>2</v>
      </c>
    </row>
    <row r="11" spans="1:46" ht="20.25" customHeight="1">
      <c r="A11" s="20" t="s">
        <v>3</v>
      </c>
      <c r="B11" s="9" t="s">
        <v>15</v>
      </c>
      <c r="C11" s="10"/>
      <c r="D11" s="10"/>
      <c r="E11" s="8"/>
      <c r="F11" s="7"/>
      <c r="G11" s="5"/>
      <c r="H11" s="11">
        <f>(Z4+AA4)*AB5/60</f>
        <v>0</v>
      </c>
      <c r="I11" s="12">
        <f t="shared" si="13"/>
        <v>0</v>
      </c>
      <c r="J11" s="18"/>
      <c r="K11" s="18"/>
      <c r="L11" s="18"/>
      <c r="Q11" s="76">
        <v>3</v>
      </c>
      <c r="R11" s="76">
        <v>45</v>
      </c>
      <c r="S11" s="76">
        <v>3</v>
      </c>
      <c r="T11" s="76">
        <v>3</v>
      </c>
      <c r="U11" s="76">
        <v>45</v>
      </c>
      <c r="V11" s="76">
        <v>3</v>
      </c>
      <c r="W11" s="76">
        <v>3</v>
      </c>
      <c r="X11" s="76">
        <v>45</v>
      </c>
      <c r="Y11" s="76">
        <v>3</v>
      </c>
      <c r="Z11" s="76">
        <v>3</v>
      </c>
      <c r="AA11" s="76">
        <v>45</v>
      </c>
      <c r="AB11" s="76">
        <v>3</v>
      </c>
      <c r="AC11" s="76">
        <v>3</v>
      </c>
      <c r="AD11" s="76">
        <v>45</v>
      </c>
      <c r="AE11" s="76">
        <v>3</v>
      </c>
      <c r="AF11" s="76">
        <v>3</v>
      </c>
      <c r="AG11" s="76">
        <v>45</v>
      </c>
      <c r="AH11" s="76">
        <v>3</v>
      </c>
      <c r="AI11" s="76">
        <v>3</v>
      </c>
      <c r="AJ11" s="76">
        <v>45</v>
      </c>
      <c r="AK11" s="76">
        <v>3</v>
      </c>
      <c r="AL11" s="76">
        <v>3</v>
      </c>
      <c r="AM11" s="76">
        <v>45</v>
      </c>
      <c r="AN11" s="76">
        <v>3</v>
      </c>
      <c r="AO11" s="76">
        <v>3</v>
      </c>
      <c r="AP11" s="76">
        <v>45</v>
      </c>
      <c r="AQ11" s="76">
        <v>3</v>
      </c>
      <c r="AR11" s="76">
        <v>3</v>
      </c>
      <c r="AS11" s="76">
        <v>45</v>
      </c>
      <c r="AT11" s="76">
        <v>3</v>
      </c>
    </row>
    <row r="12" spans="1:46" ht="20.25" customHeight="1">
      <c r="A12" s="20" t="s">
        <v>4</v>
      </c>
      <c r="B12" s="9" t="s">
        <v>16</v>
      </c>
      <c r="C12" s="10"/>
      <c r="D12" s="10"/>
      <c r="E12" s="8"/>
      <c r="F12" s="7"/>
      <c r="G12" s="5"/>
      <c r="H12" s="11">
        <f>(AC4+AD4)*AE5/60</f>
        <v>0</v>
      </c>
      <c r="I12" s="12">
        <f t="shared" si="13"/>
        <v>0</v>
      </c>
      <c r="J12" s="18"/>
      <c r="K12" s="18"/>
      <c r="L12" s="18"/>
      <c r="Q12" s="76">
        <v>4</v>
      </c>
      <c r="S12" s="76">
        <v>4</v>
      </c>
      <c r="T12" s="76">
        <v>4</v>
      </c>
      <c r="U12" s="76"/>
      <c r="V12" s="76">
        <v>4</v>
      </c>
      <c r="W12" s="76">
        <v>4</v>
      </c>
      <c r="X12" s="76"/>
      <c r="Y12" s="76">
        <v>4</v>
      </c>
      <c r="Z12" s="76">
        <v>4</v>
      </c>
      <c r="AA12" s="76"/>
      <c r="AB12" s="76">
        <v>4</v>
      </c>
      <c r="AC12" s="76">
        <v>4</v>
      </c>
      <c r="AD12" s="76"/>
      <c r="AE12" s="76">
        <v>4</v>
      </c>
      <c r="AF12" s="76">
        <v>4</v>
      </c>
      <c r="AG12" s="76"/>
      <c r="AH12" s="76">
        <v>4</v>
      </c>
      <c r="AI12" s="76">
        <v>4</v>
      </c>
      <c r="AJ12" s="76"/>
      <c r="AK12" s="76">
        <v>4</v>
      </c>
      <c r="AL12" s="76">
        <v>4</v>
      </c>
      <c r="AM12" s="76"/>
      <c r="AN12" s="76">
        <v>4</v>
      </c>
      <c r="AO12" s="76">
        <v>4</v>
      </c>
      <c r="AP12" s="76"/>
      <c r="AQ12" s="76">
        <v>4</v>
      </c>
      <c r="AR12" s="76">
        <v>4</v>
      </c>
      <c r="AS12" s="76"/>
      <c r="AT12" s="76">
        <v>4</v>
      </c>
    </row>
    <row r="13" spans="1:46" ht="20.25" customHeight="1">
      <c r="A13" s="20" t="s">
        <v>5</v>
      </c>
      <c r="B13" s="9" t="s">
        <v>79</v>
      </c>
      <c r="C13" s="10"/>
      <c r="D13" s="10"/>
      <c r="E13" s="8"/>
      <c r="F13" s="7"/>
      <c r="G13" s="5"/>
      <c r="H13" s="11">
        <f>(AF4+AG4)*AH5/60</f>
        <v>0</v>
      </c>
      <c r="I13" s="12">
        <f t="shared" si="13"/>
        <v>0</v>
      </c>
      <c r="J13" s="18"/>
      <c r="K13" s="18"/>
      <c r="L13" s="18"/>
      <c r="Q13" s="76">
        <v>5</v>
      </c>
      <c r="S13" s="76">
        <v>5</v>
      </c>
      <c r="T13" s="76">
        <v>5</v>
      </c>
      <c r="U13" s="76"/>
      <c r="V13" s="76">
        <v>5</v>
      </c>
      <c r="W13" s="76">
        <v>5</v>
      </c>
      <c r="X13" s="76"/>
      <c r="Y13" s="76">
        <v>5</v>
      </c>
      <c r="Z13" s="76">
        <v>5</v>
      </c>
      <c r="AA13" s="76"/>
      <c r="AB13" s="76">
        <v>5</v>
      </c>
      <c r="AC13" s="76">
        <v>5</v>
      </c>
      <c r="AD13" s="76"/>
      <c r="AE13" s="76">
        <v>5</v>
      </c>
      <c r="AF13" s="76">
        <v>5</v>
      </c>
      <c r="AG13" s="76"/>
      <c r="AH13" s="76">
        <v>5</v>
      </c>
      <c r="AI13" s="76">
        <v>5</v>
      </c>
      <c r="AJ13" s="76"/>
      <c r="AK13" s="76">
        <v>5</v>
      </c>
      <c r="AL13" s="76">
        <v>5</v>
      </c>
      <c r="AM13" s="76"/>
      <c r="AN13" s="76">
        <v>5</v>
      </c>
      <c r="AO13" s="76">
        <v>5</v>
      </c>
      <c r="AP13" s="76"/>
      <c r="AQ13" s="76">
        <v>5</v>
      </c>
      <c r="AR13" s="76">
        <v>5</v>
      </c>
      <c r="AS13" s="76"/>
      <c r="AT13" s="76">
        <v>5</v>
      </c>
    </row>
    <row r="14" spans="1:46" ht="20.25" customHeight="1">
      <c r="A14" s="20" t="s">
        <v>25</v>
      </c>
      <c r="B14" s="9" t="s">
        <v>81</v>
      </c>
      <c r="C14" s="10"/>
      <c r="D14" s="10"/>
      <c r="E14" s="8"/>
      <c r="F14" s="7"/>
      <c r="G14" s="5"/>
      <c r="H14" s="11">
        <f>(AI4+AJ4)*AK5/60</f>
        <v>0</v>
      </c>
      <c r="I14" s="12">
        <f t="shared" si="13"/>
        <v>0</v>
      </c>
      <c r="J14" s="18"/>
      <c r="K14" s="18"/>
      <c r="L14" s="18"/>
      <c r="Q14" s="76">
        <v>6</v>
      </c>
      <c r="S14" s="76">
        <v>6</v>
      </c>
      <c r="T14" s="76">
        <v>6</v>
      </c>
      <c r="U14" s="76"/>
      <c r="V14" s="76">
        <v>6</v>
      </c>
      <c r="W14" s="76">
        <v>6</v>
      </c>
      <c r="X14" s="76"/>
      <c r="Y14" s="76">
        <v>6</v>
      </c>
      <c r="Z14" s="76">
        <v>6</v>
      </c>
      <c r="AA14" s="76"/>
      <c r="AB14" s="76">
        <v>6</v>
      </c>
      <c r="AC14" s="76">
        <v>6</v>
      </c>
      <c r="AD14" s="76"/>
      <c r="AE14" s="76">
        <v>6</v>
      </c>
      <c r="AF14" s="76">
        <v>6</v>
      </c>
      <c r="AG14" s="76"/>
      <c r="AH14" s="76">
        <v>6</v>
      </c>
      <c r="AI14" s="76">
        <v>6</v>
      </c>
      <c r="AJ14" s="76"/>
      <c r="AK14" s="76">
        <v>6</v>
      </c>
      <c r="AL14" s="76">
        <v>6</v>
      </c>
      <c r="AM14" s="76"/>
      <c r="AN14" s="76">
        <v>6</v>
      </c>
      <c r="AO14" s="76">
        <v>6</v>
      </c>
      <c r="AP14" s="76"/>
      <c r="AQ14" s="76">
        <v>6</v>
      </c>
      <c r="AR14" s="76">
        <v>6</v>
      </c>
      <c r="AS14" s="76"/>
      <c r="AT14" s="76">
        <v>6</v>
      </c>
    </row>
    <row r="15" spans="1:46" ht="20.25" customHeight="1">
      <c r="A15" s="20" t="s">
        <v>58</v>
      </c>
      <c r="B15" s="9" t="s">
        <v>58</v>
      </c>
      <c r="C15" s="10"/>
      <c r="D15" s="10"/>
      <c r="E15" s="8"/>
      <c r="F15" s="7"/>
      <c r="G15" s="5"/>
      <c r="H15" s="11">
        <f>(AR4+AJ4)*AT5/60</f>
        <v>0</v>
      </c>
      <c r="I15" s="12">
        <f t="shared" ref="I15" si="14">H15/D$17</f>
        <v>0</v>
      </c>
      <c r="J15" s="18"/>
      <c r="K15" s="18"/>
      <c r="L15" s="18"/>
      <c r="Q15" s="76">
        <v>7</v>
      </c>
      <c r="S15" s="76">
        <v>7</v>
      </c>
      <c r="T15" s="76">
        <v>7</v>
      </c>
      <c r="U15" s="76"/>
      <c r="V15" s="76">
        <v>7</v>
      </c>
      <c r="W15" s="76">
        <v>7</v>
      </c>
      <c r="X15" s="76"/>
      <c r="Y15" s="76">
        <v>7</v>
      </c>
      <c r="Z15" s="76">
        <v>7</v>
      </c>
      <c r="AA15" s="76"/>
      <c r="AB15" s="76">
        <v>7</v>
      </c>
      <c r="AC15" s="76">
        <v>7</v>
      </c>
      <c r="AD15" s="76"/>
      <c r="AE15" s="76">
        <v>7</v>
      </c>
      <c r="AF15" s="76">
        <v>7</v>
      </c>
      <c r="AG15" s="76"/>
      <c r="AH15" s="76">
        <v>7</v>
      </c>
      <c r="AI15" s="76">
        <v>7</v>
      </c>
      <c r="AJ15" s="76"/>
      <c r="AK15" s="76">
        <v>7</v>
      </c>
      <c r="AL15" s="76">
        <v>7</v>
      </c>
      <c r="AM15" s="76"/>
      <c r="AN15" s="76">
        <v>7</v>
      </c>
      <c r="AO15" s="76">
        <v>7</v>
      </c>
      <c r="AP15" s="76"/>
      <c r="AQ15" s="76">
        <v>7</v>
      </c>
      <c r="AR15" s="76">
        <v>7</v>
      </c>
      <c r="AS15" s="76"/>
      <c r="AT15" s="76">
        <v>7</v>
      </c>
    </row>
    <row r="16" spans="1:46" ht="20.25" customHeight="1">
      <c r="A16" s="20" t="s">
        <v>24</v>
      </c>
      <c r="B16" s="9" t="s">
        <v>17</v>
      </c>
      <c r="C16" s="10"/>
      <c r="D16" s="10"/>
      <c r="E16" s="8"/>
      <c r="F16" s="7"/>
      <c r="G16" s="5"/>
      <c r="H16" s="11">
        <f>(AL4+AM4)*AN5/60</f>
        <v>0</v>
      </c>
      <c r="I16" s="12">
        <f t="shared" si="13"/>
        <v>0</v>
      </c>
      <c r="J16" s="18"/>
      <c r="K16" s="18"/>
      <c r="L16" s="18"/>
      <c r="Q16" s="76">
        <v>8</v>
      </c>
      <c r="T16" s="76">
        <v>8</v>
      </c>
      <c r="U16" s="76"/>
      <c r="V16" s="76"/>
      <c r="W16" s="76">
        <v>8</v>
      </c>
      <c r="X16" s="76"/>
      <c r="Y16" s="76"/>
      <c r="Z16" s="76">
        <v>8</v>
      </c>
      <c r="AA16" s="76"/>
      <c r="AB16" s="76"/>
      <c r="AC16" s="76">
        <v>8</v>
      </c>
      <c r="AD16" s="76"/>
      <c r="AE16" s="76"/>
      <c r="AF16" s="76">
        <v>8</v>
      </c>
      <c r="AG16" s="76"/>
      <c r="AH16" s="76"/>
      <c r="AI16" s="76">
        <v>8</v>
      </c>
      <c r="AJ16" s="76"/>
      <c r="AK16" s="76"/>
      <c r="AL16" s="76">
        <v>8</v>
      </c>
      <c r="AM16" s="76"/>
      <c r="AN16" s="76"/>
      <c r="AO16" s="76">
        <v>8</v>
      </c>
      <c r="AP16" s="76"/>
      <c r="AR16" s="76">
        <v>8</v>
      </c>
      <c r="AS16" s="76"/>
      <c r="AT16" s="76"/>
    </row>
    <row r="17" spans="1:47" ht="20.25" customHeight="1">
      <c r="A17" s="20" t="s">
        <v>7</v>
      </c>
      <c r="B17" s="9" t="s">
        <v>18</v>
      </c>
      <c r="C17" s="10"/>
      <c r="D17" s="15">
        <v>168</v>
      </c>
      <c r="E17" s="101" t="str">
        <f>IF(H17&lt;0,"Ops! Excesso de atividade","OK! 24h de atividades")</f>
        <v>OK! 24h de atividades</v>
      </c>
      <c r="F17" s="101"/>
      <c r="G17" s="101"/>
      <c r="H17" s="11">
        <f>168-(H8+H9+H10+H15+H11+H12+H13+H16+H14)</f>
        <v>168</v>
      </c>
      <c r="I17" s="12">
        <f t="shared" si="13"/>
        <v>1</v>
      </c>
      <c r="J17" s="18"/>
      <c r="K17" s="18"/>
      <c r="L17" s="18"/>
      <c r="Q17" s="76">
        <v>9</v>
      </c>
      <c r="T17" s="76">
        <v>9</v>
      </c>
      <c r="U17" s="76"/>
      <c r="V17" s="76"/>
      <c r="W17" s="76">
        <v>9</v>
      </c>
      <c r="X17" s="76"/>
      <c r="Y17" s="76"/>
      <c r="Z17" s="76">
        <v>9</v>
      </c>
      <c r="AA17" s="76"/>
      <c r="AB17" s="76"/>
      <c r="AC17" s="76">
        <v>9</v>
      </c>
      <c r="AD17" s="76"/>
      <c r="AE17" s="76"/>
      <c r="AF17" s="76">
        <v>9</v>
      </c>
      <c r="AG17" s="76"/>
      <c r="AH17" s="76"/>
      <c r="AI17" s="76">
        <v>9</v>
      </c>
      <c r="AJ17" s="76"/>
      <c r="AK17" s="76"/>
      <c r="AL17" s="76">
        <v>9</v>
      </c>
      <c r="AM17" s="76"/>
      <c r="AN17" s="76"/>
      <c r="AO17" s="76">
        <v>9</v>
      </c>
      <c r="AP17" s="76"/>
      <c r="AR17" s="76">
        <v>9</v>
      </c>
      <c r="AS17" s="76"/>
      <c r="AT17" s="76"/>
    </row>
    <row r="18" spans="1:47" ht="6.75" customHeight="1">
      <c r="I18" s="4"/>
      <c r="J18" s="19"/>
      <c r="K18" s="19"/>
      <c r="L18" s="19"/>
      <c r="Q18" s="76">
        <v>10</v>
      </c>
      <c r="T18" s="76">
        <v>10</v>
      </c>
      <c r="U18" s="76"/>
      <c r="V18" s="76"/>
      <c r="W18" s="76">
        <v>10</v>
      </c>
      <c r="X18" s="76"/>
      <c r="Y18" s="76"/>
      <c r="Z18" s="76">
        <v>10</v>
      </c>
      <c r="AA18" s="76"/>
      <c r="AB18" s="76"/>
      <c r="AC18" s="76">
        <v>10</v>
      </c>
      <c r="AD18" s="76"/>
      <c r="AE18" s="76"/>
      <c r="AF18" s="76">
        <v>10</v>
      </c>
      <c r="AG18" s="76"/>
      <c r="AH18" s="76"/>
      <c r="AI18" s="76">
        <v>10</v>
      </c>
      <c r="AJ18" s="76"/>
      <c r="AK18" s="76"/>
      <c r="AL18" s="76">
        <v>10</v>
      </c>
      <c r="AM18" s="76"/>
      <c r="AN18" s="76"/>
      <c r="AO18" s="76">
        <v>10</v>
      </c>
      <c r="AP18" s="76"/>
      <c r="AR18" s="76">
        <v>10</v>
      </c>
      <c r="AS18" s="76"/>
      <c r="AT18" s="76"/>
    </row>
    <row r="19" spans="1:47" ht="15" customHeight="1">
      <c r="B19" s="94" t="s">
        <v>26</v>
      </c>
      <c r="C19" s="94"/>
      <c r="D19" s="94"/>
      <c r="E19" s="95" t="s">
        <v>27</v>
      </c>
      <c r="F19" s="95"/>
      <c r="G19" s="95"/>
      <c r="H19" s="95"/>
      <c r="I19" s="96" t="s">
        <v>49</v>
      </c>
      <c r="J19" s="96"/>
      <c r="K19" s="96"/>
      <c r="L19" s="97" t="s">
        <v>42</v>
      </c>
      <c r="M19" s="97"/>
      <c r="N19" s="97"/>
      <c r="O19" s="97"/>
      <c r="Q19" s="78">
        <v>11</v>
      </c>
      <c r="R19" s="78"/>
      <c r="S19" s="78"/>
      <c r="T19" s="78">
        <v>11</v>
      </c>
      <c r="U19" s="78"/>
      <c r="V19" s="78"/>
      <c r="W19" s="78">
        <v>11</v>
      </c>
      <c r="X19" s="78"/>
      <c r="Y19" s="78"/>
      <c r="Z19" s="78">
        <v>11</v>
      </c>
      <c r="AA19" s="78"/>
      <c r="AB19" s="78"/>
      <c r="AC19" s="78">
        <v>11</v>
      </c>
      <c r="AD19" s="78"/>
      <c r="AE19" s="78"/>
      <c r="AF19" s="78">
        <v>11</v>
      </c>
      <c r="AG19" s="78"/>
      <c r="AH19" s="78"/>
      <c r="AI19" s="78">
        <v>11</v>
      </c>
      <c r="AJ19" s="78"/>
      <c r="AK19" s="78"/>
      <c r="AL19" s="78">
        <v>11</v>
      </c>
      <c r="AM19" s="78"/>
      <c r="AN19" s="78"/>
      <c r="AO19" s="78">
        <v>11</v>
      </c>
      <c r="AP19" s="78"/>
      <c r="AQ19" s="79"/>
      <c r="AR19" s="78">
        <v>11</v>
      </c>
      <c r="AS19" s="78"/>
      <c r="AT19" s="78"/>
    </row>
    <row r="20" spans="1:47" s="23" customFormat="1" ht="12.75" customHeight="1">
      <c r="B20" s="87"/>
      <c r="C20" s="88"/>
      <c r="D20" s="88"/>
      <c r="E20" s="88"/>
      <c r="F20" s="88"/>
      <c r="G20" s="88"/>
      <c r="H20" s="88"/>
      <c r="I20" s="88"/>
      <c r="J20" s="88"/>
      <c r="K20" s="88"/>
      <c r="L20" s="130" t="s">
        <v>45</v>
      </c>
      <c r="M20" s="131"/>
      <c r="N20" s="131"/>
      <c r="O20" s="29"/>
      <c r="Q20" s="78">
        <v>12</v>
      </c>
      <c r="R20" s="78"/>
      <c r="S20" s="78"/>
      <c r="T20" s="78">
        <v>12</v>
      </c>
      <c r="U20" s="78"/>
      <c r="V20" s="78"/>
      <c r="W20" s="78">
        <v>12</v>
      </c>
      <c r="X20" s="78"/>
      <c r="Y20" s="78"/>
      <c r="Z20" s="78">
        <v>12</v>
      </c>
      <c r="AA20" s="78"/>
      <c r="AB20" s="78"/>
      <c r="AC20" s="78">
        <v>12</v>
      </c>
      <c r="AD20" s="78"/>
      <c r="AE20" s="78"/>
      <c r="AF20" s="78">
        <v>12</v>
      </c>
      <c r="AG20" s="78"/>
      <c r="AH20" s="78"/>
      <c r="AI20" s="78">
        <v>12</v>
      </c>
      <c r="AJ20" s="78"/>
      <c r="AK20" s="78"/>
      <c r="AL20" s="78">
        <v>12</v>
      </c>
      <c r="AM20" s="78"/>
      <c r="AN20" s="78"/>
      <c r="AO20" s="78">
        <v>12</v>
      </c>
      <c r="AP20" s="78"/>
      <c r="AQ20" s="79"/>
      <c r="AR20" s="78">
        <v>12</v>
      </c>
      <c r="AS20" s="78"/>
      <c r="AT20" s="78"/>
      <c r="AU20" s="79"/>
    </row>
    <row r="21" spans="1:47" s="23" customFormat="1" ht="12.75" customHeight="1">
      <c r="B21" s="89"/>
      <c r="C21" s="90"/>
      <c r="D21" s="90"/>
      <c r="E21" s="91"/>
      <c r="F21" s="91"/>
      <c r="G21" s="91"/>
      <c r="H21" s="91"/>
      <c r="I21" s="92"/>
      <c r="J21" s="92"/>
      <c r="K21" s="92"/>
      <c r="L21" s="85" t="s">
        <v>46</v>
      </c>
      <c r="M21" s="85"/>
      <c r="N21" s="84"/>
      <c r="O21" s="28"/>
      <c r="Q21" s="78">
        <v>13</v>
      </c>
      <c r="R21" s="78"/>
      <c r="S21" s="78"/>
      <c r="T21" s="78">
        <v>13</v>
      </c>
      <c r="U21" s="78"/>
      <c r="V21" s="78"/>
      <c r="W21" s="78">
        <v>13</v>
      </c>
      <c r="X21" s="78"/>
      <c r="Y21" s="78"/>
      <c r="Z21" s="78">
        <v>13</v>
      </c>
      <c r="AA21" s="78"/>
      <c r="AB21" s="78"/>
      <c r="AC21" s="78">
        <v>13</v>
      </c>
      <c r="AD21" s="78"/>
      <c r="AE21" s="78"/>
      <c r="AF21" s="78">
        <v>13</v>
      </c>
      <c r="AG21" s="78"/>
      <c r="AH21" s="78"/>
      <c r="AI21" s="78">
        <v>13</v>
      </c>
      <c r="AJ21" s="78"/>
      <c r="AK21" s="78"/>
      <c r="AL21" s="78">
        <v>13</v>
      </c>
      <c r="AM21" s="78"/>
      <c r="AN21" s="78"/>
      <c r="AO21" s="78">
        <v>13</v>
      </c>
      <c r="AP21" s="78"/>
      <c r="AQ21" s="79"/>
      <c r="AR21" s="78">
        <v>13</v>
      </c>
      <c r="AS21" s="78"/>
      <c r="AT21" s="78"/>
      <c r="AU21" s="79"/>
    </row>
    <row r="22" spans="1:47" s="23" customFormat="1">
      <c r="B22" s="87"/>
      <c r="C22" s="88"/>
      <c r="D22" s="88"/>
      <c r="E22" s="88"/>
      <c r="F22" s="88"/>
      <c r="G22" s="88"/>
      <c r="H22" s="88"/>
      <c r="I22" s="88"/>
      <c r="J22" s="88"/>
      <c r="K22" s="88"/>
      <c r="L22" s="132" t="s">
        <v>86</v>
      </c>
      <c r="M22" s="132"/>
      <c r="N22" s="130"/>
      <c r="O22" s="29"/>
      <c r="Q22" s="78">
        <v>14</v>
      </c>
      <c r="R22" s="78"/>
      <c r="S22" s="78"/>
      <c r="T22" s="78">
        <v>14</v>
      </c>
      <c r="U22" s="78"/>
      <c r="V22" s="78"/>
      <c r="W22" s="78">
        <v>14</v>
      </c>
      <c r="X22" s="78"/>
      <c r="Y22" s="78"/>
      <c r="Z22" s="78">
        <v>14</v>
      </c>
      <c r="AA22" s="78"/>
      <c r="AB22" s="78"/>
      <c r="AC22" s="78">
        <v>14</v>
      </c>
      <c r="AD22" s="78"/>
      <c r="AE22" s="78"/>
      <c r="AF22" s="78">
        <v>14</v>
      </c>
      <c r="AG22" s="78"/>
      <c r="AH22" s="78"/>
      <c r="AI22" s="78">
        <v>14</v>
      </c>
      <c r="AJ22" s="78"/>
      <c r="AK22" s="78"/>
      <c r="AL22" s="78">
        <v>14</v>
      </c>
      <c r="AM22" s="78"/>
      <c r="AN22" s="78"/>
      <c r="AO22" s="78">
        <v>14</v>
      </c>
      <c r="AP22" s="78"/>
      <c r="AQ22" s="79"/>
      <c r="AR22" s="78">
        <v>14</v>
      </c>
      <c r="AS22" s="78"/>
      <c r="AT22" s="78"/>
      <c r="AU22" s="79"/>
    </row>
    <row r="23" spans="1:47" s="23" customFormat="1">
      <c r="B23" s="89"/>
      <c r="C23" s="90"/>
      <c r="D23" s="90"/>
      <c r="E23" s="91"/>
      <c r="F23" s="91"/>
      <c r="G23" s="91"/>
      <c r="H23" s="91"/>
      <c r="I23" s="92"/>
      <c r="J23" s="92"/>
      <c r="K23" s="92"/>
      <c r="L23" s="85" t="s">
        <v>55</v>
      </c>
      <c r="M23" s="85"/>
      <c r="N23" s="84"/>
      <c r="O23" s="28"/>
      <c r="Q23" s="78">
        <v>15</v>
      </c>
      <c r="R23" s="78"/>
      <c r="S23" s="78"/>
      <c r="T23" s="78">
        <v>15</v>
      </c>
      <c r="U23" s="78"/>
      <c r="V23" s="78"/>
      <c r="W23" s="78">
        <v>15</v>
      </c>
      <c r="X23" s="78"/>
      <c r="Y23" s="78"/>
      <c r="Z23" s="78">
        <v>15</v>
      </c>
      <c r="AA23" s="78"/>
      <c r="AB23" s="78"/>
      <c r="AC23" s="78">
        <v>15</v>
      </c>
      <c r="AD23" s="78"/>
      <c r="AE23" s="78"/>
      <c r="AF23" s="78">
        <v>15</v>
      </c>
      <c r="AG23" s="78"/>
      <c r="AH23" s="78"/>
      <c r="AI23" s="78">
        <v>15</v>
      </c>
      <c r="AJ23" s="78"/>
      <c r="AK23" s="78"/>
      <c r="AL23" s="78">
        <v>15</v>
      </c>
      <c r="AM23" s="78"/>
      <c r="AN23" s="78"/>
      <c r="AO23" s="78">
        <v>15</v>
      </c>
      <c r="AP23" s="78"/>
      <c r="AQ23" s="79"/>
      <c r="AR23" s="78">
        <v>15</v>
      </c>
      <c r="AS23" s="78"/>
      <c r="AT23" s="78"/>
      <c r="AU23" s="79"/>
    </row>
    <row r="24" spans="1:47" s="23" customFormat="1">
      <c r="B24" s="87"/>
      <c r="C24" s="88"/>
      <c r="D24" s="88"/>
      <c r="E24" s="88"/>
      <c r="F24" s="88"/>
      <c r="G24" s="88"/>
      <c r="H24" s="88"/>
      <c r="I24" s="88"/>
      <c r="J24" s="88"/>
      <c r="K24" s="88"/>
      <c r="L24" s="132" t="s">
        <v>83</v>
      </c>
      <c r="M24" s="132"/>
      <c r="N24" s="130"/>
      <c r="O24" s="29"/>
      <c r="Q24" s="78">
        <v>16</v>
      </c>
      <c r="R24" s="78"/>
      <c r="S24" s="78"/>
      <c r="T24" s="78">
        <v>16</v>
      </c>
      <c r="U24" s="78"/>
      <c r="V24" s="78"/>
      <c r="W24" s="78">
        <v>16</v>
      </c>
      <c r="X24" s="78"/>
      <c r="Y24" s="78"/>
      <c r="Z24" s="78">
        <v>16</v>
      </c>
      <c r="AA24" s="78"/>
      <c r="AB24" s="78"/>
      <c r="AC24" s="78">
        <v>16</v>
      </c>
      <c r="AD24" s="78"/>
      <c r="AE24" s="78"/>
      <c r="AF24" s="78">
        <v>16</v>
      </c>
      <c r="AG24" s="78"/>
      <c r="AH24" s="78"/>
      <c r="AI24" s="78">
        <v>16</v>
      </c>
      <c r="AJ24" s="78"/>
      <c r="AK24" s="78"/>
      <c r="AL24" s="78">
        <v>16</v>
      </c>
      <c r="AM24" s="78"/>
      <c r="AN24" s="78"/>
      <c r="AO24" s="78">
        <v>16</v>
      </c>
      <c r="AP24" s="78"/>
      <c r="AQ24" s="79"/>
      <c r="AR24" s="78">
        <v>16</v>
      </c>
      <c r="AS24" s="78"/>
      <c r="AT24" s="78"/>
      <c r="AU24" s="79"/>
    </row>
    <row r="25" spans="1:47" s="23" customFormat="1">
      <c r="B25" s="89"/>
      <c r="C25" s="90"/>
      <c r="D25" s="90"/>
      <c r="E25" s="91"/>
      <c r="F25" s="91"/>
      <c r="G25" s="91"/>
      <c r="H25" s="91"/>
      <c r="I25" s="92"/>
      <c r="J25" s="92"/>
      <c r="K25" s="92"/>
      <c r="L25" s="85" t="s">
        <v>82</v>
      </c>
      <c r="M25" s="85"/>
      <c r="N25" s="84"/>
      <c r="O25" s="28"/>
      <c r="Q25" s="78">
        <v>17</v>
      </c>
      <c r="R25" s="78"/>
      <c r="S25" s="78"/>
      <c r="T25" s="78">
        <v>17</v>
      </c>
      <c r="U25" s="78"/>
      <c r="V25" s="78"/>
      <c r="W25" s="78">
        <v>17</v>
      </c>
      <c r="X25" s="78"/>
      <c r="Y25" s="78"/>
      <c r="Z25" s="78">
        <v>17</v>
      </c>
      <c r="AA25" s="78"/>
      <c r="AB25" s="78"/>
      <c r="AC25" s="78">
        <v>17</v>
      </c>
      <c r="AD25" s="78"/>
      <c r="AE25" s="78"/>
      <c r="AF25" s="78">
        <v>17</v>
      </c>
      <c r="AG25" s="78"/>
      <c r="AH25" s="78"/>
      <c r="AI25" s="78">
        <v>17</v>
      </c>
      <c r="AJ25" s="78"/>
      <c r="AK25" s="78"/>
      <c r="AL25" s="78">
        <v>17</v>
      </c>
      <c r="AM25" s="78"/>
      <c r="AN25" s="78"/>
      <c r="AO25" s="78">
        <v>17</v>
      </c>
      <c r="AP25" s="78"/>
      <c r="AQ25" s="79"/>
      <c r="AR25" s="78">
        <v>17</v>
      </c>
      <c r="AS25" s="78"/>
      <c r="AT25" s="78"/>
      <c r="AU25" s="79"/>
    </row>
    <row r="26" spans="1:47" s="23" customFormat="1">
      <c r="B26" s="87"/>
      <c r="C26" s="88"/>
      <c r="D26" s="88"/>
      <c r="E26" s="88"/>
      <c r="F26" s="88"/>
      <c r="G26" s="88"/>
      <c r="H26" s="88"/>
      <c r="I26" s="88"/>
      <c r="J26" s="88"/>
      <c r="K26" s="88"/>
      <c r="L26" s="132" t="s">
        <v>48</v>
      </c>
      <c r="M26" s="132"/>
      <c r="N26" s="130"/>
      <c r="O26" s="29"/>
      <c r="Q26" s="78">
        <v>18</v>
      </c>
      <c r="R26" s="78"/>
      <c r="S26" s="78"/>
      <c r="T26" s="78">
        <v>18</v>
      </c>
      <c r="U26" s="78"/>
      <c r="V26" s="78"/>
      <c r="W26" s="78">
        <v>18</v>
      </c>
      <c r="X26" s="78"/>
      <c r="Y26" s="78"/>
      <c r="Z26" s="78">
        <v>18</v>
      </c>
      <c r="AA26" s="78"/>
      <c r="AB26" s="78"/>
      <c r="AC26" s="78">
        <v>18</v>
      </c>
      <c r="AD26" s="78"/>
      <c r="AE26" s="78"/>
      <c r="AF26" s="78">
        <v>18</v>
      </c>
      <c r="AG26" s="78"/>
      <c r="AH26" s="78"/>
      <c r="AI26" s="78">
        <v>18</v>
      </c>
      <c r="AJ26" s="78"/>
      <c r="AK26" s="78"/>
      <c r="AL26" s="78">
        <v>18</v>
      </c>
      <c r="AM26" s="78"/>
      <c r="AN26" s="78"/>
      <c r="AO26" s="78">
        <v>18</v>
      </c>
      <c r="AP26" s="78"/>
      <c r="AQ26" s="79"/>
      <c r="AR26" s="78">
        <v>18</v>
      </c>
      <c r="AS26" s="78"/>
      <c r="AT26" s="78"/>
      <c r="AU26" s="79"/>
    </row>
    <row r="27" spans="1:47" s="23" customFormat="1">
      <c r="B27" s="89"/>
      <c r="C27" s="90"/>
      <c r="D27" s="90"/>
      <c r="E27" s="91"/>
      <c r="F27" s="91"/>
      <c r="G27" s="91"/>
      <c r="H27" s="91"/>
      <c r="I27" s="92"/>
      <c r="J27" s="92"/>
      <c r="K27" s="92"/>
      <c r="L27" s="85" t="s">
        <v>85</v>
      </c>
      <c r="M27" s="85"/>
      <c r="N27" s="84"/>
      <c r="O27" s="28"/>
      <c r="Q27" s="78">
        <v>19</v>
      </c>
      <c r="R27" s="78"/>
      <c r="S27" s="78"/>
      <c r="T27" s="78">
        <v>19</v>
      </c>
      <c r="U27" s="78"/>
      <c r="V27" s="78"/>
      <c r="W27" s="78">
        <v>19</v>
      </c>
      <c r="X27" s="78"/>
      <c r="Y27" s="78"/>
      <c r="Z27" s="78">
        <v>19</v>
      </c>
      <c r="AA27" s="78"/>
      <c r="AB27" s="78"/>
      <c r="AC27" s="78">
        <v>19</v>
      </c>
      <c r="AD27" s="78"/>
      <c r="AE27" s="78"/>
      <c r="AF27" s="78">
        <v>19</v>
      </c>
      <c r="AG27" s="78"/>
      <c r="AH27" s="78"/>
      <c r="AI27" s="78">
        <v>19</v>
      </c>
      <c r="AJ27" s="78"/>
      <c r="AK27" s="78"/>
      <c r="AL27" s="78">
        <v>19</v>
      </c>
      <c r="AM27" s="78"/>
      <c r="AN27" s="78"/>
      <c r="AO27" s="78">
        <v>19</v>
      </c>
      <c r="AP27" s="78"/>
      <c r="AQ27" s="79"/>
      <c r="AR27" s="78">
        <v>19</v>
      </c>
      <c r="AS27" s="78"/>
      <c r="AT27" s="78"/>
      <c r="AU27" s="79"/>
    </row>
    <row r="28" spans="1:47" s="23" customFormat="1">
      <c r="B28" s="87"/>
      <c r="C28" s="88"/>
      <c r="D28" s="88"/>
      <c r="E28" s="88"/>
      <c r="F28" s="88"/>
      <c r="G28" s="88"/>
      <c r="H28" s="88"/>
      <c r="I28" s="88"/>
      <c r="J28" s="88"/>
      <c r="K28" s="88"/>
      <c r="L28" s="132" t="s">
        <v>84</v>
      </c>
      <c r="M28" s="132"/>
      <c r="N28" s="130"/>
      <c r="O28" s="29"/>
      <c r="Q28" s="78">
        <v>20</v>
      </c>
      <c r="R28" s="78"/>
      <c r="S28" s="78"/>
      <c r="T28" s="78">
        <v>20</v>
      </c>
      <c r="U28" s="78"/>
      <c r="V28" s="78"/>
      <c r="W28" s="78">
        <v>20</v>
      </c>
      <c r="X28" s="78"/>
      <c r="Y28" s="78"/>
      <c r="Z28" s="78">
        <v>20</v>
      </c>
      <c r="AA28" s="78"/>
      <c r="AB28" s="78"/>
      <c r="AC28" s="78">
        <v>20</v>
      </c>
      <c r="AD28" s="78"/>
      <c r="AE28" s="78"/>
      <c r="AF28" s="78">
        <v>20</v>
      </c>
      <c r="AG28" s="78"/>
      <c r="AH28" s="78"/>
      <c r="AI28" s="78">
        <v>20</v>
      </c>
      <c r="AJ28" s="78"/>
      <c r="AK28" s="78"/>
      <c r="AL28" s="78">
        <v>20</v>
      </c>
      <c r="AM28" s="78"/>
      <c r="AN28" s="78"/>
      <c r="AO28" s="78">
        <v>20</v>
      </c>
      <c r="AP28" s="78"/>
      <c r="AQ28" s="79"/>
      <c r="AR28" s="78">
        <v>20</v>
      </c>
      <c r="AS28" s="78"/>
      <c r="AT28" s="78"/>
      <c r="AU28" s="79"/>
    </row>
    <row r="29" spans="1:47" s="23" customFormat="1">
      <c r="B29" s="89"/>
      <c r="C29" s="90"/>
      <c r="D29" s="90"/>
      <c r="E29" s="91"/>
      <c r="F29" s="91"/>
      <c r="G29" s="91"/>
      <c r="H29" s="91"/>
      <c r="I29" s="92"/>
      <c r="J29" s="92"/>
      <c r="K29" s="92"/>
      <c r="L29" s="85" t="s">
        <v>43</v>
      </c>
      <c r="M29" s="85"/>
      <c r="N29" s="84"/>
      <c r="O29" s="28"/>
      <c r="Q29" s="78">
        <v>21</v>
      </c>
      <c r="R29" s="78"/>
      <c r="S29" s="78"/>
      <c r="T29" s="78">
        <v>21</v>
      </c>
      <c r="U29" s="78"/>
      <c r="V29" s="78"/>
      <c r="W29" s="78">
        <v>21</v>
      </c>
      <c r="X29" s="78"/>
      <c r="Y29" s="78"/>
      <c r="Z29" s="78">
        <v>21</v>
      </c>
      <c r="AA29" s="78"/>
      <c r="AB29" s="78"/>
      <c r="AC29" s="78">
        <v>21</v>
      </c>
      <c r="AD29" s="78"/>
      <c r="AE29" s="78"/>
      <c r="AF29" s="78">
        <v>21</v>
      </c>
      <c r="AG29" s="78"/>
      <c r="AH29" s="78"/>
      <c r="AI29" s="78">
        <v>21</v>
      </c>
      <c r="AJ29" s="78"/>
      <c r="AK29" s="78"/>
      <c r="AL29" s="78">
        <v>21</v>
      </c>
      <c r="AM29" s="78"/>
      <c r="AN29" s="78"/>
      <c r="AO29" s="78">
        <v>21</v>
      </c>
      <c r="AP29" s="78"/>
      <c r="AQ29" s="79"/>
      <c r="AR29" s="78">
        <v>21</v>
      </c>
      <c r="AS29" s="78"/>
      <c r="AT29" s="78"/>
      <c r="AU29" s="79"/>
    </row>
    <row r="30" spans="1:47" s="23" customFormat="1">
      <c r="B30" s="87"/>
      <c r="C30" s="88"/>
      <c r="D30" s="88"/>
      <c r="E30" s="88"/>
      <c r="F30" s="88"/>
      <c r="G30" s="88"/>
      <c r="H30" s="88"/>
      <c r="I30" s="88"/>
      <c r="J30" s="88"/>
      <c r="K30" s="88"/>
      <c r="L30" s="132" t="s">
        <v>47</v>
      </c>
      <c r="M30" s="132"/>
      <c r="N30" s="130"/>
      <c r="O30" s="29"/>
      <c r="Q30" s="78">
        <v>22</v>
      </c>
      <c r="R30" s="78"/>
      <c r="S30" s="78"/>
      <c r="T30" s="78">
        <v>22</v>
      </c>
      <c r="U30" s="78"/>
      <c r="V30" s="78"/>
      <c r="W30" s="78">
        <v>22</v>
      </c>
      <c r="X30" s="78"/>
      <c r="Y30" s="78"/>
      <c r="Z30" s="78">
        <v>22</v>
      </c>
      <c r="AA30" s="78"/>
      <c r="AB30" s="78"/>
      <c r="AC30" s="78">
        <v>22</v>
      </c>
      <c r="AD30" s="78"/>
      <c r="AE30" s="78"/>
      <c r="AF30" s="78">
        <v>22</v>
      </c>
      <c r="AG30" s="78"/>
      <c r="AH30" s="78"/>
      <c r="AI30" s="78">
        <v>22</v>
      </c>
      <c r="AJ30" s="78"/>
      <c r="AK30" s="78"/>
      <c r="AL30" s="78">
        <v>22</v>
      </c>
      <c r="AM30" s="78"/>
      <c r="AN30" s="78"/>
      <c r="AO30" s="78">
        <v>22</v>
      </c>
      <c r="AP30" s="78"/>
      <c r="AQ30" s="79"/>
      <c r="AR30" s="78">
        <v>22</v>
      </c>
      <c r="AS30" s="78"/>
      <c r="AT30" s="78"/>
      <c r="AU30" s="79"/>
    </row>
    <row r="31" spans="1:47" s="23" customFormat="1">
      <c r="B31" s="89"/>
      <c r="C31" s="90"/>
      <c r="D31" s="90"/>
      <c r="E31" s="91"/>
      <c r="F31" s="91"/>
      <c r="G31" s="91"/>
      <c r="H31" s="91"/>
      <c r="I31" s="92"/>
      <c r="J31" s="92"/>
      <c r="K31" s="92"/>
      <c r="L31" s="85" t="s">
        <v>44</v>
      </c>
      <c r="M31" s="85"/>
      <c r="N31" s="84"/>
      <c r="O31" s="28"/>
      <c r="Q31" s="76"/>
      <c r="R31" s="76"/>
      <c r="S31" s="76"/>
      <c r="T31" s="76"/>
      <c r="U31" s="77"/>
      <c r="V31" s="77"/>
      <c r="W31" s="77"/>
      <c r="X31" s="77"/>
      <c r="Y31" s="77"/>
      <c r="Z31" s="77"/>
      <c r="AA31" s="77"/>
      <c r="AB31" s="77"/>
      <c r="AC31" s="77"/>
      <c r="AD31" s="77"/>
      <c r="AE31" s="77"/>
      <c r="AF31" s="77"/>
      <c r="AG31" s="77"/>
      <c r="AH31" s="77"/>
      <c r="AI31" s="77"/>
      <c r="AJ31" s="77"/>
      <c r="AK31" s="77"/>
      <c r="AL31" s="77"/>
      <c r="AM31" s="77"/>
      <c r="AN31" s="77"/>
      <c r="AO31" s="77"/>
      <c r="AP31" s="77"/>
      <c r="AQ31" s="77"/>
      <c r="AR31" s="77"/>
      <c r="AS31" s="77"/>
      <c r="AT31" s="77"/>
      <c r="AU31" s="79"/>
    </row>
    <row r="32" spans="1:47" ht="6" customHeight="1"/>
    <row r="33" spans="2:46">
      <c r="B33" s="86" t="s">
        <v>54</v>
      </c>
      <c r="C33" s="86"/>
      <c r="D33" s="86"/>
      <c r="E33" s="86"/>
      <c r="F33" s="86"/>
      <c r="G33" s="86"/>
      <c r="H33" s="86"/>
      <c r="I33" s="86"/>
      <c r="J33" s="86"/>
      <c r="K33" s="86"/>
      <c r="L33" s="86"/>
      <c r="M33" s="86"/>
      <c r="N33" s="86"/>
      <c r="O33" s="86"/>
    </row>
    <row r="34" spans="2:46" ht="3" customHeight="1">
      <c r="R34" s="80" t="s">
        <v>38</v>
      </c>
      <c r="T34" s="81" t="s">
        <v>28</v>
      </c>
      <c r="U34" s="76">
        <v>1</v>
      </c>
      <c r="V34" s="77">
        <f>U34-1</f>
        <v>0</v>
      </c>
    </row>
    <row r="35" spans="2:46" ht="16.5" customHeight="1">
      <c r="B35" s="27" t="s">
        <v>59</v>
      </c>
      <c r="C35" s="83"/>
      <c r="D35" s="83"/>
      <c r="E35" s="83"/>
      <c r="F35" s="83"/>
      <c r="G35" s="83"/>
      <c r="H35" s="83"/>
      <c r="I35" s="83"/>
      <c r="J35" s="83"/>
      <c r="K35" s="83"/>
      <c r="L35" s="83"/>
      <c r="M35" s="83"/>
      <c r="N35" s="10"/>
      <c r="O35" s="10"/>
      <c r="Q35" s="1"/>
      <c r="R35" s="76" t="s">
        <v>41</v>
      </c>
      <c r="T35" s="80" t="s">
        <v>29</v>
      </c>
      <c r="U35" s="76">
        <v>1</v>
      </c>
      <c r="V35" s="77">
        <f t="shared" ref="V35:V43" si="15">U35-1</f>
        <v>0</v>
      </c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</row>
    <row r="36" spans="2:46" ht="16.5" customHeight="1">
      <c r="B36" s="25" t="s">
        <v>60</v>
      </c>
      <c r="C36" s="82"/>
      <c r="D36" s="82"/>
      <c r="E36" s="82"/>
      <c r="F36" s="82"/>
      <c r="G36" s="82"/>
      <c r="H36" s="82"/>
      <c r="I36" s="82"/>
      <c r="J36" s="82"/>
      <c r="K36" s="82"/>
      <c r="L36" s="82"/>
      <c r="M36" s="82"/>
      <c r="R36" s="76" t="s">
        <v>40</v>
      </c>
      <c r="T36" s="81" t="s">
        <v>30</v>
      </c>
      <c r="U36" s="76">
        <v>1</v>
      </c>
      <c r="V36" s="77">
        <f t="shared" si="15"/>
        <v>0</v>
      </c>
    </row>
    <row r="37" spans="2:46" ht="16.5" customHeight="1">
      <c r="B37" s="27" t="s">
        <v>61</v>
      </c>
      <c r="C37" s="83"/>
      <c r="D37" s="83"/>
      <c r="E37" s="83"/>
      <c r="F37" s="83"/>
      <c r="G37" s="83"/>
      <c r="H37" s="83"/>
      <c r="I37" s="83"/>
      <c r="J37" s="83"/>
      <c r="K37" s="83"/>
      <c r="L37" s="83"/>
      <c r="M37" s="83"/>
      <c r="N37" s="10"/>
      <c r="O37" s="10"/>
      <c r="R37" s="76" t="s">
        <v>39</v>
      </c>
      <c r="T37" s="80" t="s">
        <v>31</v>
      </c>
      <c r="U37" s="76">
        <v>1</v>
      </c>
      <c r="V37" s="77">
        <f t="shared" si="15"/>
        <v>0</v>
      </c>
    </row>
    <row r="38" spans="2:46" ht="16.5" customHeight="1">
      <c r="B38" s="25" t="s">
        <v>62</v>
      </c>
      <c r="C38" s="82"/>
      <c r="D38" s="82"/>
      <c r="E38" s="82"/>
      <c r="F38" s="82"/>
      <c r="G38" s="82"/>
      <c r="H38" s="82"/>
      <c r="I38" s="82"/>
      <c r="J38" s="82"/>
      <c r="K38" s="82"/>
      <c r="L38" s="82"/>
      <c r="M38" s="82"/>
      <c r="T38" s="81" t="s">
        <v>32</v>
      </c>
      <c r="U38" s="76">
        <v>1</v>
      </c>
      <c r="V38" s="77">
        <f t="shared" si="15"/>
        <v>0</v>
      </c>
    </row>
    <row r="39" spans="2:46" ht="16.5" customHeight="1">
      <c r="B39" s="27" t="s">
        <v>63</v>
      </c>
      <c r="C39" s="83"/>
      <c r="D39" s="83"/>
      <c r="E39" s="83"/>
      <c r="F39" s="83"/>
      <c r="G39" s="83"/>
      <c r="H39" s="83"/>
      <c r="I39" s="83"/>
      <c r="J39" s="83"/>
      <c r="K39" s="83"/>
      <c r="L39" s="83"/>
      <c r="M39" s="83"/>
      <c r="N39" s="10"/>
      <c r="O39" s="10"/>
      <c r="T39" s="80" t="s">
        <v>33</v>
      </c>
      <c r="U39" s="76">
        <v>1</v>
      </c>
      <c r="V39" s="77">
        <f t="shared" si="15"/>
        <v>0</v>
      </c>
    </row>
    <row r="40" spans="2:46" ht="16.5" customHeight="1">
      <c r="B40" s="25" t="s">
        <v>64</v>
      </c>
      <c r="C40" s="82"/>
      <c r="D40" s="82"/>
      <c r="E40" s="82"/>
      <c r="F40" s="82"/>
      <c r="G40" s="82"/>
      <c r="H40" s="82"/>
      <c r="I40" s="82"/>
      <c r="J40" s="82"/>
      <c r="K40" s="82"/>
      <c r="L40" s="82"/>
      <c r="M40" s="82"/>
      <c r="T40" s="81" t="s">
        <v>34</v>
      </c>
      <c r="U40" s="76">
        <v>1</v>
      </c>
      <c r="V40" s="77">
        <f t="shared" si="15"/>
        <v>0</v>
      </c>
    </row>
    <row r="41" spans="2:46" ht="16.5" customHeight="1">
      <c r="B41" s="27" t="s">
        <v>65</v>
      </c>
      <c r="C41" s="83"/>
      <c r="D41" s="83"/>
      <c r="E41" s="83"/>
      <c r="F41" s="83"/>
      <c r="G41" s="83"/>
      <c r="H41" s="83"/>
      <c r="I41" s="83"/>
      <c r="J41" s="83"/>
      <c r="K41" s="83"/>
      <c r="L41" s="83"/>
      <c r="M41" s="83"/>
      <c r="N41" s="10"/>
      <c r="O41" s="10"/>
      <c r="T41" s="80" t="s">
        <v>35</v>
      </c>
      <c r="U41" s="76">
        <v>1</v>
      </c>
      <c r="V41" s="77">
        <f t="shared" si="15"/>
        <v>0</v>
      </c>
    </row>
    <row r="42" spans="2:46" ht="16.5" customHeight="1">
      <c r="B42" s="25" t="s">
        <v>66</v>
      </c>
      <c r="C42" s="82"/>
      <c r="D42" s="82"/>
      <c r="E42" s="82"/>
      <c r="F42" s="82"/>
      <c r="G42" s="82"/>
      <c r="H42" s="82"/>
      <c r="I42" s="82"/>
      <c r="J42" s="82"/>
      <c r="K42" s="82"/>
      <c r="L42" s="82"/>
      <c r="M42" s="82"/>
      <c r="T42" s="81" t="s">
        <v>36</v>
      </c>
      <c r="U42" s="76">
        <v>1</v>
      </c>
      <c r="V42" s="77">
        <f t="shared" si="15"/>
        <v>0</v>
      </c>
    </row>
    <row r="43" spans="2:46" ht="16.5" customHeight="1">
      <c r="B43" s="27" t="s">
        <v>67</v>
      </c>
      <c r="C43" s="83"/>
      <c r="D43" s="83"/>
      <c r="E43" s="83"/>
      <c r="F43" s="83"/>
      <c r="G43" s="83"/>
      <c r="H43" s="83"/>
      <c r="I43" s="83"/>
      <c r="J43" s="83"/>
      <c r="K43" s="83"/>
      <c r="L43" s="83"/>
      <c r="M43" s="83"/>
      <c r="N43" s="10"/>
      <c r="O43" s="10"/>
      <c r="T43" s="80" t="s">
        <v>37</v>
      </c>
      <c r="U43" s="76">
        <v>1</v>
      </c>
      <c r="V43" s="77">
        <f t="shared" si="15"/>
        <v>0</v>
      </c>
    </row>
    <row r="44" spans="2:46" ht="16.5" customHeight="1">
      <c r="B44" s="25" t="s">
        <v>68</v>
      </c>
      <c r="C44" s="82"/>
      <c r="D44" s="82"/>
      <c r="E44" s="82"/>
      <c r="F44" s="82"/>
      <c r="G44" s="82"/>
      <c r="H44" s="82"/>
      <c r="I44" s="82"/>
      <c r="J44" s="82"/>
      <c r="K44" s="82"/>
      <c r="L44" s="82"/>
      <c r="M44" s="82"/>
    </row>
  </sheetData>
  <sheetProtection password="CFC0" sheet="1" objects="1" scenarios="1"/>
  <sortState ref="L20:N31">
    <sortCondition ref="L20"/>
  </sortState>
  <mergeCells count="73">
    <mergeCell ref="B7:D7"/>
    <mergeCell ref="B1:P1"/>
    <mergeCell ref="B19:D19"/>
    <mergeCell ref="E19:H19"/>
    <mergeCell ref="I19:K19"/>
    <mergeCell ref="L19:O19"/>
    <mergeCell ref="I5:I7"/>
    <mergeCell ref="B3:I3"/>
    <mergeCell ref="E17:G17"/>
    <mergeCell ref="E5:F6"/>
    <mergeCell ref="G5:G7"/>
    <mergeCell ref="H5:H7"/>
    <mergeCell ref="B5:D5"/>
    <mergeCell ref="B6:D6"/>
    <mergeCell ref="B20:D20"/>
    <mergeCell ref="E20:H20"/>
    <mergeCell ref="I20:K20"/>
    <mergeCell ref="B21:D21"/>
    <mergeCell ref="E21:H21"/>
    <mergeCell ref="I21:K21"/>
    <mergeCell ref="B22:D22"/>
    <mergeCell ref="E22:H22"/>
    <mergeCell ref="I22:K22"/>
    <mergeCell ref="B23:D23"/>
    <mergeCell ref="E23:H23"/>
    <mergeCell ref="I23:K23"/>
    <mergeCell ref="B24:D24"/>
    <mergeCell ref="E24:H24"/>
    <mergeCell ref="I24:K24"/>
    <mergeCell ref="B25:D25"/>
    <mergeCell ref="E25:H25"/>
    <mergeCell ref="I25:K25"/>
    <mergeCell ref="B26:D26"/>
    <mergeCell ref="E26:H26"/>
    <mergeCell ref="I26:K26"/>
    <mergeCell ref="B27:D27"/>
    <mergeCell ref="E27:H27"/>
    <mergeCell ref="I27:K27"/>
    <mergeCell ref="L30:N30"/>
    <mergeCell ref="L31:N31"/>
    <mergeCell ref="B28:D28"/>
    <mergeCell ref="E28:H28"/>
    <mergeCell ref="I28:K28"/>
    <mergeCell ref="B29:D29"/>
    <mergeCell ref="E29:H29"/>
    <mergeCell ref="I29:K29"/>
    <mergeCell ref="B30:D30"/>
    <mergeCell ref="E30:H30"/>
    <mergeCell ref="I30:K30"/>
    <mergeCell ref="B31:D31"/>
    <mergeCell ref="E31:H31"/>
    <mergeCell ref="I31:K31"/>
    <mergeCell ref="C40:M40"/>
    <mergeCell ref="C41:M41"/>
    <mergeCell ref="B33:O33"/>
    <mergeCell ref="C35:M35"/>
    <mergeCell ref="C36:M36"/>
    <mergeCell ref="C42:M42"/>
    <mergeCell ref="C43:M43"/>
    <mergeCell ref="C44:M44"/>
    <mergeCell ref="L20:N20"/>
    <mergeCell ref="L21:N21"/>
    <mergeCell ref="L22:N22"/>
    <mergeCell ref="L23:N23"/>
    <mergeCell ref="L24:N24"/>
    <mergeCell ref="L25:N25"/>
    <mergeCell ref="L26:N26"/>
    <mergeCell ref="L27:N27"/>
    <mergeCell ref="L28:N28"/>
    <mergeCell ref="L29:N29"/>
    <mergeCell ref="C37:M37"/>
    <mergeCell ref="C38:M38"/>
    <mergeCell ref="C39:M39"/>
  </mergeCells>
  <conditionalFormatting sqref="E17:G17">
    <cfRule type="containsText" dxfId="3" priority="1" operator="containsText" text="p">
      <formula>NOT(ISERROR(SEARCH("p",E17)))</formula>
    </cfRule>
    <cfRule type="containsText" dxfId="2" priority="2" operator="containsText" text="O">
      <formula>NOT(ISERROR(SEARCH("O",E17)))</formula>
    </cfRule>
  </conditionalFormatting>
  <pageMargins left="0.39370078740157483" right="0.31496062992125984" top="0.39370078740157483" bottom="0.27559055118110237" header="0.31496062992125984" footer="0.31496062992125984"/>
  <pageSetup scale="90" orientation="landscape" horizontalDpi="120" verticalDpi="144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U54"/>
  <sheetViews>
    <sheetView showGridLines="0" zoomScaleNormal="100" workbookViewId="0">
      <selection activeCell="AV13" sqref="AV13"/>
    </sheetView>
  </sheetViews>
  <sheetFormatPr defaultRowHeight="12.75"/>
  <cols>
    <col min="1" max="1" width="1.28515625" style="35" customWidth="1"/>
    <col min="2" max="2" width="11.5703125" style="35" customWidth="1"/>
    <col min="3" max="3" width="8.140625" style="35" customWidth="1"/>
    <col min="4" max="4" width="8.7109375" style="35" customWidth="1"/>
    <col min="5" max="5" width="7.28515625" style="35" customWidth="1"/>
    <col min="6" max="6" width="7.140625" style="35" customWidth="1"/>
    <col min="7" max="7" width="8" style="35" customWidth="1"/>
    <col min="8" max="8" width="8.5703125" style="35" customWidth="1"/>
    <col min="9" max="9" width="9" style="35" customWidth="1"/>
    <col min="10" max="10" width="7.7109375" style="35" customWidth="1"/>
    <col min="11" max="11" width="0.85546875" style="35" customWidth="1"/>
    <col min="12" max="12" width="8.5703125" style="37" customWidth="1"/>
    <col min="13" max="13" width="0.85546875" style="37" customWidth="1"/>
    <col min="14" max="14" width="9.5703125" style="37" customWidth="1"/>
    <col min="15" max="15" width="9.140625" style="37" customWidth="1"/>
    <col min="16" max="16" width="0.85546875" style="35" customWidth="1"/>
    <col min="17" max="20" width="9.140625" style="21" hidden="1" customWidth="1"/>
    <col min="21" max="47" width="9.140625" style="22" hidden="1" customWidth="1"/>
    <col min="48" max="274" width="9.140625" style="35"/>
    <col min="275" max="275" width="14" style="35" customWidth="1"/>
    <col min="276" max="530" width="9.140625" style="35"/>
    <col min="531" max="531" width="14" style="35" customWidth="1"/>
    <col min="532" max="786" width="9.140625" style="35"/>
    <col min="787" max="787" width="14" style="35" customWidth="1"/>
    <col min="788" max="1042" width="9.140625" style="35"/>
    <col min="1043" max="1043" width="14" style="35" customWidth="1"/>
    <col min="1044" max="1298" width="9.140625" style="35"/>
    <col min="1299" max="1299" width="14" style="35" customWidth="1"/>
    <col min="1300" max="1554" width="9.140625" style="35"/>
    <col min="1555" max="1555" width="14" style="35" customWidth="1"/>
    <col min="1556" max="1810" width="9.140625" style="35"/>
    <col min="1811" max="1811" width="14" style="35" customWidth="1"/>
    <col min="1812" max="2066" width="9.140625" style="35"/>
    <col min="2067" max="2067" width="14" style="35" customWidth="1"/>
    <col min="2068" max="2322" width="9.140625" style="35"/>
    <col min="2323" max="2323" width="14" style="35" customWidth="1"/>
    <col min="2324" max="2578" width="9.140625" style="35"/>
    <col min="2579" max="2579" width="14" style="35" customWidth="1"/>
    <col min="2580" max="2834" width="9.140625" style="35"/>
    <col min="2835" max="2835" width="14" style="35" customWidth="1"/>
    <col min="2836" max="3090" width="9.140625" style="35"/>
    <col min="3091" max="3091" width="14" style="35" customWidth="1"/>
    <col min="3092" max="3346" width="9.140625" style="35"/>
    <col min="3347" max="3347" width="14" style="35" customWidth="1"/>
    <col min="3348" max="3602" width="9.140625" style="35"/>
    <col min="3603" max="3603" width="14" style="35" customWidth="1"/>
    <col min="3604" max="3858" width="9.140625" style="35"/>
    <col min="3859" max="3859" width="14" style="35" customWidth="1"/>
    <col min="3860" max="4114" width="9.140625" style="35"/>
    <col min="4115" max="4115" width="14" style="35" customWidth="1"/>
    <col min="4116" max="4370" width="9.140625" style="35"/>
    <col min="4371" max="4371" width="14" style="35" customWidth="1"/>
    <col min="4372" max="4626" width="9.140625" style="35"/>
    <col min="4627" max="4627" width="14" style="35" customWidth="1"/>
    <col min="4628" max="4882" width="9.140625" style="35"/>
    <col min="4883" max="4883" width="14" style="35" customWidth="1"/>
    <col min="4884" max="5138" width="9.140625" style="35"/>
    <col min="5139" max="5139" width="14" style="35" customWidth="1"/>
    <col min="5140" max="5394" width="9.140625" style="35"/>
    <col min="5395" max="5395" width="14" style="35" customWidth="1"/>
    <col min="5396" max="5650" width="9.140625" style="35"/>
    <col min="5651" max="5651" width="14" style="35" customWidth="1"/>
    <col min="5652" max="5906" width="9.140625" style="35"/>
    <col min="5907" max="5907" width="14" style="35" customWidth="1"/>
    <col min="5908" max="6162" width="9.140625" style="35"/>
    <col min="6163" max="6163" width="14" style="35" customWidth="1"/>
    <col min="6164" max="6418" width="9.140625" style="35"/>
    <col min="6419" max="6419" width="14" style="35" customWidth="1"/>
    <col min="6420" max="6674" width="9.140625" style="35"/>
    <col min="6675" max="6675" width="14" style="35" customWidth="1"/>
    <col min="6676" max="6930" width="9.140625" style="35"/>
    <col min="6931" max="6931" width="14" style="35" customWidth="1"/>
    <col min="6932" max="7186" width="9.140625" style="35"/>
    <col min="7187" max="7187" width="14" style="35" customWidth="1"/>
    <col min="7188" max="7442" width="9.140625" style="35"/>
    <col min="7443" max="7443" width="14" style="35" customWidth="1"/>
    <col min="7444" max="7698" width="9.140625" style="35"/>
    <col min="7699" max="7699" width="14" style="35" customWidth="1"/>
    <col min="7700" max="7954" width="9.140625" style="35"/>
    <col min="7955" max="7955" width="14" style="35" customWidth="1"/>
    <col min="7956" max="8210" width="9.140625" style="35"/>
    <col min="8211" max="8211" width="14" style="35" customWidth="1"/>
    <col min="8212" max="8466" width="9.140625" style="35"/>
    <col min="8467" max="8467" width="14" style="35" customWidth="1"/>
    <col min="8468" max="8722" width="9.140625" style="35"/>
    <col min="8723" max="8723" width="14" style="35" customWidth="1"/>
    <col min="8724" max="8978" width="9.140625" style="35"/>
    <col min="8979" max="8979" width="14" style="35" customWidth="1"/>
    <col min="8980" max="9234" width="9.140625" style="35"/>
    <col min="9235" max="9235" width="14" style="35" customWidth="1"/>
    <col min="9236" max="9490" width="9.140625" style="35"/>
    <col min="9491" max="9491" width="14" style="35" customWidth="1"/>
    <col min="9492" max="9746" width="9.140625" style="35"/>
    <col min="9747" max="9747" width="14" style="35" customWidth="1"/>
    <col min="9748" max="10002" width="9.140625" style="35"/>
    <col min="10003" max="10003" width="14" style="35" customWidth="1"/>
    <col min="10004" max="10258" width="9.140625" style="35"/>
    <col min="10259" max="10259" width="14" style="35" customWidth="1"/>
    <col min="10260" max="10514" width="9.140625" style="35"/>
    <col min="10515" max="10515" width="14" style="35" customWidth="1"/>
    <col min="10516" max="10770" width="9.140625" style="35"/>
    <col min="10771" max="10771" width="14" style="35" customWidth="1"/>
    <col min="10772" max="11026" width="9.140625" style="35"/>
    <col min="11027" max="11027" width="14" style="35" customWidth="1"/>
    <col min="11028" max="11282" width="9.140625" style="35"/>
    <col min="11283" max="11283" width="14" style="35" customWidth="1"/>
    <col min="11284" max="11538" width="9.140625" style="35"/>
    <col min="11539" max="11539" width="14" style="35" customWidth="1"/>
    <col min="11540" max="11794" width="9.140625" style="35"/>
    <col min="11795" max="11795" width="14" style="35" customWidth="1"/>
    <col min="11796" max="12050" width="9.140625" style="35"/>
    <col min="12051" max="12051" width="14" style="35" customWidth="1"/>
    <col min="12052" max="12306" width="9.140625" style="35"/>
    <col min="12307" max="12307" width="14" style="35" customWidth="1"/>
    <col min="12308" max="12562" width="9.140625" style="35"/>
    <col min="12563" max="12563" width="14" style="35" customWidth="1"/>
    <col min="12564" max="12818" width="9.140625" style="35"/>
    <col min="12819" max="12819" width="14" style="35" customWidth="1"/>
    <col min="12820" max="13074" width="9.140625" style="35"/>
    <col min="13075" max="13075" width="14" style="35" customWidth="1"/>
    <col min="13076" max="13330" width="9.140625" style="35"/>
    <col min="13331" max="13331" width="14" style="35" customWidth="1"/>
    <col min="13332" max="13586" width="9.140625" style="35"/>
    <col min="13587" max="13587" width="14" style="35" customWidth="1"/>
    <col min="13588" max="13842" width="9.140625" style="35"/>
    <col min="13843" max="13843" width="14" style="35" customWidth="1"/>
    <col min="13844" max="14098" width="9.140625" style="35"/>
    <col min="14099" max="14099" width="14" style="35" customWidth="1"/>
    <col min="14100" max="14354" width="9.140625" style="35"/>
    <col min="14355" max="14355" width="14" style="35" customWidth="1"/>
    <col min="14356" max="14610" width="9.140625" style="35"/>
    <col min="14611" max="14611" width="14" style="35" customWidth="1"/>
    <col min="14612" max="14866" width="9.140625" style="35"/>
    <col min="14867" max="14867" width="14" style="35" customWidth="1"/>
    <col min="14868" max="15122" width="9.140625" style="35"/>
    <col min="15123" max="15123" width="14" style="35" customWidth="1"/>
    <col min="15124" max="15378" width="9.140625" style="35"/>
    <col min="15379" max="15379" width="14" style="35" customWidth="1"/>
    <col min="15380" max="15634" width="9.140625" style="35"/>
    <col min="15635" max="15635" width="14" style="35" customWidth="1"/>
    <col min="15636" max="15890" width="9.140625" style="35"/>
    <col min="15891" max="15891" width="14" style="35" customWidth="1"/>
    <col min="15892" max="16146" width="9.140625" style="35"/>
    <col min="16147" max="16147" width="14" style="35" customWidth="1"/>
    <col min="16148" max="16384" width="9.140625" style="35"/>
  </cols>
  <sheetData>
    <row r="1" spans="1:46" ht="15" customHeight="1">
      <c r="B1" s="112" t="s">
        <v>91</v>
      </c>
      <c r="C1" s="112"/>
      <c r="D1" s="112"/>
      <c r="E1" s="112"/>
      <c r="F1" s="112"/>
      <c r="G1" s="112"/>
      <c r="H1" s="112"/>
      <c r="I1" s="112"/>
      <c r="J1" s="112"/>
      <c r="K1" s="112"/>
      <c r="L1" s="112"/>
      <c r="M1" s="112"/>
      <c r="N1" s="112"/>
      <c r="O1" s="112"/>
      <c r="P1" s="33"/>
    </row>
    <row r="2" spans="1:46" ht="5.25" customHeight="1">
      <c r="C2" s="36"/>
      <c r="D2" s="34"/>
      <c r="E2" s="34"/>
    </row>
    <row r="3" spans="1:46">
      <c r="C3" s="124" t="s">
        <v>93</v>
      </c>
      <c r="D3" s="124"/>
      <c r="E3" s="124"/>
      <c r="F3" s="124"/>
      <c r="G3" s="124"/>
      <c r="H3" s="124"/>
      <c r="I3" s="124"/>
      <c r="J3" s="124"/>
      <c r="K3" s="38"/>
      <c r="L3" s="39" t="s">
        <v>51</v>
      </c>
      <c r="M3" s="38"/>
      <c r="N3" s="40" t="s">
        <v>52</v>
      </c>
      <c r="O3" s="33"/>
      <c r="Q3" s="21" t="s">
        <v>0</v>
      </c>
      <c r="T3" s="21" t="s">
        <v>1</v>
      </c>
      <c r="W3" s="22" t="s">
        <v>2</v>
      </c>
      <c r="Z3" s="22" t="s">
        <v>3</v>
      </c>
      <c r="AC3" s="22" t="s">
        <v>4</v>
      </c>
      <c r="AF3" s="22" t="s">
        <v>5</v>
      </c>
      <c r="AI3" s="22" t="s">
        <v>25</v>
      </c>
      <c r="AL3" s="22" t="s">
        <v>6</v>
      </c>
      <c r="AO3" s="22" t="s">
        <v>7</v>
      </c>
      <c r="AR3" s="22" t="s">
        <v>58</v>
      </c>
    </row>
    <row r="4" spans="1:46" ht="5.25" customHeight="1">
      <c r="C4" s="36"/>
      <c r="Q4" s="21">
        <f>Q5*60</f>
        <v>0</v>
      </c>
      <c r="R4" s="21">
        <f>R5*15</f>
        <v>0</v>
      </c>
      <c r="T4" s="21">
        <f>T5*60</f>
        <v>0</v>
      </c>
      <c r="U4" s="21">
        <f>U5*15</f>
        <v>0</v>
      </c>
      <c r="W4" s="22">
        <f>W5*60</f>
        <v>0</v>
      </c>
      <c r="X4" s="22">
        <f>X5*15</f>
        <v>0</v>
      </c>
      <c r="Z4" s="22">
        <f>Z5*60</f>
        <v>0</v>
      </c>
      <c r="AA4" s="22">
        <f>AA5*15</f>
        <v>0</v>
      </c>
      <c r="AC4" s="22">
        <f t="shared" ref="AC4" si="0">AC5*60</f>
        <v>0</v>
      </c>
      <c r="AD4" s="22">
        <f t="shared" ref="AD4" si="1">AD5*15</f>
        <v>0</v>
      </c>
      <c r="AF4" s="22">
        <f t="shared" ref="AF4" si="2">AF5*60</f>
        <v>0</v>
      </c>
      <c r="AG4" s="22">
        <f t="shared" ref="AG4" si="3">AG5*15</f>
        <v>0</v>
      </c>
      <c r="AI4" s="22">
        <f t="shared" ref="AI4" si="4">AI5*60</f>
        <v>0</v>
      </c>
      <c r="AJ4" s="22">
        <f t="shared" ref="AJ4" si="5">AJ5*15</f>
        <v>0</v>
      </c>
      <c r="AL4" s="22">
        <f t="shared" ref="AL4" si="6">AL5*60</f>
        <v>0</v>
      </c>
      <c r="AM4" s="22">
        <f t="shared" ref="AM4" si="7">AM5*15</f>
        <v>0</v>
      </c>
      <c r="AO4" s="22">
        <f t="shared" ref="AO4" si="8">AO5*60</f>
        <v>0</v>
      </c>
      <c r="AP4" s="22">
        <f t="shared" ref="AP4" si="9">AP5*15</f>
        <v>0</v>
      </c>
      <c r="AR4" s="22">
        <f t="shared" ref="AR4" si="10">AR5*60</f>
        <v>0</v>
      </c>
      <c r="AS4" s="22">
        <f t="shared" ref="AS4" si="11">AS5*15</f>
        <v>0</v>
      </c>
    </row>
    <row r="5" spans="1:46" ht="15" customHeight="1">
      <c r="C5" s="133" t="s">
        <v>88</v>
      </c>
      <c r="D5" s="133"/>
      <c r="E5" s="134"/>
      <c r="F5" s="102" t="s">
        <v>19</v>
      </c>
      <c r="G5" s="102"/>
      <c r="H5" s="104" t="s">
        <v>20</v>
      </c>
      <c r="I5" s="107" t="s">
        <v>94</v>
      </c>
      <c r="J5" s="125" t="s">
        <v>23</v>
      </c>
      <c r="K5" s="41"/>
      <c r="L5" s="114" t="s">
        <v>50</v>
      </c>
      <c r="M5" s="42"/>
      <c r="N5" s="117" t="s">
        <v>92</v>
      </c>
      <c r="O5" s="43"/>
      <c r="Q5" s="21">
        <f t="shared" ref="Q5:AT5" si="12">Q6-1</f>
        <v>0</v>
      </c>
      <c r="R5" s="21">
        <f t="shared" si="12"/>
        <v>0</v>
      </c>
      <c r="S5" s="21">
        <f t="shared" si="12"/>
        <v>0</v>
      </c>
      <c r="T5" s="21">
        <f t="shared" si="12"/>
        <v>0</v>
      </c>
      <c r="U5" s="21">
        <f t="shared" si="12"/>
        <v>0</v>
      </c>
      <c r="V5" s="21">
        <f t="shared" si="12"/>
        <v>0</v>
      </c>
      <c r="W5" s="21">
        <f t="shared" si="12"/>
        <v>0</v>
      </c>
      <c r="X5" s="21">
        <f t="shared" si="12"/>
        <v>0</v>
      </c>
      <c r="Y5" s="21">
        <f t="shared" si="12"/>
        <v>0</v>
      </c>
      <c r="Z5" s="21">
        <f t="shared" si="12"/>
        <v>0</v>
      </c>
      <c r="AA5" s="21">
        <f t="shared" si="12"/>
        <v>0</v>
      </c>
      <c r="AB5" s="21">
        <f t="shared" si="12"/>
        <v>0</v>
      </c>
      <c r="AC5" s="21">
        <f t="shared" si="12"/>
        <v>0</v>
      </c>
      <c r="AD5" s="21">
        <f t="shared" si="12"/>
        <v>0</v>
      </c>
      <c r="AE5" s="21">
        <f t="shared" si="12"/>
        <v>0</v>
      </c>
      <c r="AF5" s="21">
        <f t="shared" si="12"/>
        <v>0</v>
      </c>
      <c r="AG5" s="21">
        <f t="shared" si="12"/>
        <v>0</v>
      </c>
      <c r="AH5" s="21">
        <f t="shared" si="12"/>
        <v>0</v>
      </c>
      <c r="AI5" s="21">
        <f t="shared" si="12"/>
        <v>0</v>
      </c>
      <c r="AJ5" s="21">
        <f t="shared" si="12"/>
        <v>0</v>
      </c>
      <c r="AK5" s="21">
        <f t="shared" si="12"/>
        <v>0</v>
      </c>
      <c r="AL5" s="21">
        <f t="shared" si="12"/>
        <v>0</v>
      </c>
      <c r="AM5" s="21">
        <f t="shared" si="12"/>
        <v>0</v>
      </c>
      <c r="AN5" s="21">
        <f t="shared" si="12"/>
        <v>0</v>
      </c>
      <c r="AO5" s="21">
        <f t="shared" si="12"/>
        <v>0</v>
      </c>
      <c r="AP5" s="21">
        <f t="shared" si="12"/>
        <v>0</v>
      </c>
      <c r="AQ5" s="21">
        <f t="shared" si="12"/>
        <v>0</v>
      </c>
      <c r="AR5" s="21">
        <f t="shared" si="12"/>
        <v>0</v>
      </c>
      <c r="AS5" s="21">
        <f t="shared" si="12"/>
        <v>0</v>
      </c>
      <c r="AT5" s="21">
        <f t="shared" si="12"/>
        <v>0</v>
      </c>
    </row>
    <row r="6" spans="1:46" ht="13.5" thickBot="1">
      <c r="C6" s="135"/>
      <c r="D6" s="136"/>
      <c r="E6" s="137"/>
      <c r="F6" s="103"/>
      <c r="G6" s="103"/>
      <c r="H6" s="105"/>
      <c r="I6" s="108"/>
      <c r="J6" s="126"/>
      <c r="K6" s="41"/>
      <c r="L6" s="115"/>
      <c r="M6" s="42"/>
      <c r="N6" s="118"/>
      <c r="O6" s="43"/>
      <c r="Q6" s="21">
        <v>1</v>
      </c>
      <c r="R6" s="21">
        <v>1</v>
      </c>
      <c r="S6" s="21">
        <v>1</v>
      </c>
      <c r="T6" s="21">
        <v>1</v>
      </c>
      <c r="U6" s="21">
        <v>1</v>
      </c>
      <c r="V6" s="21">
        <v>1</v>
      </c>
      <c r="W6" s="21">
        <v>1</v>
      </c>
      <c r="X6" s="21">
        <v>1</v>
      </c>
      <c r="Y6" s="21">
        <v>1</v>
      </c>
      <c r="Z6" s="22">
        <v>1</v>
      </c>
      <c r="AA6" s="22">
        <v>1</v>
      </c>
      <c r="AB6" s="22">
        <v>1</v>
      </c>
      <c r="AC6" s="22">
        <v>1</v>
      </c>
      <c r="AD6" s="22">
        <v>1</v>
      </c>
      <c r="AE6" s="22">
        <v>1</v>
      </c>
      <c r="AF6" s="22">
        <v>1</v>
      </c>
      <c r="AG6" s="22">
        <v>1</v>
      </c>
      <c r="AH6" s="22">
        <v>1</v>
      </c>
      <c r="AI6" s="22">
        <v>1</v>
      </c>
      <c r="AJ6" s="22">
        <v>1</v>
      </c>
      <c r="AK6" s="22">
        <v>1</v>
      </c>
      <c r="AL6" s="22">
        <v>1</v>
      </c>
      <c r="AM6" s="22">
        <v>1</v>
      </c>
      <c r="AN6" s="22">
        <v>1</v>
      </c>
      <c r="AO6" s="22">
        <v>1</v>
      </c>
      <c r="AP6" s="22">
        <v>1</v>
      </c>
      <c r="AQ6" s="22">
        <v>1</v>
      </c>
      <c r="AR6" s="22">
        <v>1</v>
      </c>
      <c r="AS6" s="22">
        <v>1</v>
      </c>
      <c r="AT6" s="22">
        <v>1</v>
      </c>
    </row>
    <row r="7" spans="1:46">
      <c r="C7" s="128" t="s">
        <v>89</v>
      </c>
      <c r="D7" s="128"/>
      <c r="E7" s="129"/>
      <c r="F7" s="13" t="s">
        <v>90</v>
      </c>
      <c r="G7" s="13" t="s">
        <v>9</v>
      </c>
      <c r="H7" s="106"/>
      <c r="I7" s="109"/>
      <c r="J7" s="127"/>
      <c r="K7" s="41"/>
      <c r="L7" s="116"/>
      <c r="M7" s="42"/>
      <c r="N7" s="119"/>
      <c r="O7" s="43"/>
      <c r="Q7" s="21" t="s">
        <v>8</v>
      </c>
      <c r="R7" s="21" t="s">
        <v>10</v>
      </c>
      <c r="S7" s="21" t="s">
        <v>11</v>
      </c>
      <c r="T7" s="21" t="s">
        <v>8</v>
      </c>
      <c r="U7" s="21" t="s">
        <v>10</v>
      </c>
      <c r="V7" s="21" t="s">
        <v>11</v>
      </c>
      <c r="W7" s="21" t="s">
        <v>8</v>
      </c>
      <c r="X7" s="21" t="s">
        <v>10</v>
      </c>
      <c r="Y7" s="21" t="s">
        <v>11</v>
      </c>
      <c r="Z7" s="21" t="s">
        <v>8</v>
      </c>
      <c r="AA7" s="21" t="s">
        <v>10</v>
      </c>
      <c r="AB7" s="21" t="s">
        <v>11</v>
      </c>
      <c r="AC7" s="21" t="s">
        <v>8</v>
      </c>
      <c r="AD7" s="21" t="s">
        <v>10</v>
      </c>
      <c r="AE7" s="21" t="s">
        <v>11</v>
      </c>
      <c r="AF7" s="21" t="s">
        <v>8</v>
      </c>
      <c r="AG7" s="21" t="s">
        <v>10</v>
      </c>
      <c r="AH7" s="21" t="s">
        <v>11</v>
      </c>
      <c r="AI7" s="21" t="s">
        <v>8</v>
      </c>
      <c r="AJ7" s="21" t="s">
        <v>10</v>
      </c>
      <c r="AK7" s="21" t="s">
        <v>11</v>
      </c>
      <c r="AL7" s="21" t="s">
        <v>8</v>
      </c>
      <c r="AM7" s="21" t="s">
        <v>10</v>
      </c>
      <c r="AN7" s="21" t="s">
        <v>11</v>
      </c>
      <c r="AO7" s="21" t="s">
        <v>8</v>
      </c>
      <c r="AP7" s="21" t="s">
        <v>10</v>
      </c>
      <c r="AQ7" s="21" t="s">
        <v>11</v>
      </c>
      <c r="AR7" s="21" t="s">
        <v>8</v>
      </c>
      <c r="AS7" s="21" t="s">
        <v>10</v>
      </c>
      <c r="AT7" s="21" t="s">
        <v>11</v>
      </c>
    </row>
    <row r="8" spans="1:46" ht="20.25" customHeight="1">
      <c r="A8" s="44" t="s">
        <v>0</v>
      </c>
      <c r="B8" s="20" t="s">
        <v>0</v>
      </c>
      <c r="C8" s="9" t="s">
        <v>12</v>
      </c>
      <c r="D8" s="45"/>
      <c r="E8" s="45"/>
      <c r="F8" s="46"/>
      <c r="G8" s="47"/>
      <c r="H8" s="48"/>
      <c r="I8" s="49">
        <f>((Q4+R4)*S5)/60</f>
        <v>0</v>
      </c>
      <c r="J8" s="50">
        <f t="shared" ref="J8:J17" si="13">I8/O$17</f>
        <v>0</v>
      </c>
      <c r="K8" s="51"/>
      <c r="L8" s="138">
        <f>'Etapa 1'!H8</f>
        <v>0</v>
      </c>
      <c r="M8" s="52"/>
      <c r="N8" s="53">
        <f>I8-L8</f>
        <v>0</v>
      </c>
      <c r="O8" s="54"/>
      <c r="Q8" s="21">
        <v>0</v>
      </c>
      <c r="R8" s="21">
        <v>0</v>
      </c>
      <c r="S8" s="21">
        <v>0</v>
      </c>
      <c r="T8" s="21">
        <v>0</v>
      </c>
      <c r="U8" s="21">
        <v>0</v>
      </c>
      <c r="V8" s="21">
        <v>0</v>
      </c>
      <c r="W8" s="21">
        <v>0</v>
      </c>
      <c r="X8" s="21">
        <v>0</v>
      </c>
      <c r="Y8" s="21">
        <v>0</v>
      </c>
      <c r="Z8" s="21">
        <v>0</v>
      </c>
      <c r="AA8" s="21">
        <v>0</v>
      </c>
      <c r="AB8" s="21">
        <v>0</v>
      </c>
      <c r="AC8" s="21">
        <v>0</v>
      </c>
      <c r="AD8" s="21">
        <v>0</v>
      </c>
      <c r="AE8" s="21">
        <v>0</v>
      </c>
      <c r="AF8" s="21">
        <v>0</v>
      </c>
      <c r="AG8" s="21">
        <v>0</v>
      </c>
      <c r="AH8" s="21">
        <v>0</v>
      </c>
      <c r="AI8" s="21">
        <v>0</v>
      </c>
      <c r="AJ8" s="21">
        <v>0</v>
      </c>
      <c r="AK8" s="21">
        <v>0</v>
      </c>
      <c r="AL8" s="21">
        <v>0</v>
      </c>
      <c r="AM8" s="21">
        <v>0</v>
      </c>
      <c r="AN8" s="21">
        <v>0</v>
      </c>
      <c r="AO8" s="21">
        <v>0</v>
      </c>
      <c r="AP8" s="21">
        <v>0</v>
      </c>
      <c r="AQ8" s="21">
        <v>0</v>
      </c>
      <c r="AR8" s="21">
        <v>0</v>
      </c>
      <c r="AS8" s="21">
        <v>0</v>
      </c>
      <c r="AT8" s="21">
        <v>0</v>
      </c>
    </row>
    <row r="9" spans="1:46" ht="20.25" customHeight="1">
      <c r="A9" s="44" t="s">
        <v>21</v>
      </c>
      <c r="B9" s="20" t="s">
        <v>21</v>
      </c>
      <c r="C9" s="9" t="s">
        <v>13</v>
      </c>
      <c r="D9" s="45"/>
      <c r="E9" s="45"/>
      <c r="F9" s="55"/>
      <c r="G9" s="47"/>
      <c r="H9" s="48"/>
      <c r="I9" s="49">
        <f>(T4+U4)*V5/60</f>
        <v>0</v>
      </c>
      <c r="J9" s="50">
        <f t="shared" si="13"/>
        <v>0</v>
      </c>
      <c r="K9" s="51"/>
      <c r="L9" s="138">
        <f>'Etapa 1'!H9</f>
        <v>0</v>
      </c>
      <c r="M9" s="52"/>
      <c r="N9" s="53">
        <f t="shared" ref="N9:N17" si="14">I9-L9</f>
        <v>0</v>
      </c>
      <c r="O9" s="54"/>
      <c r="Q9" s="21">
        <v>1</v>
      </c>
      <c r="R9" s="21">
        <v>15</v>
      </c>
      <c r="S9" s="21">
        <v>1</v>
      </c>
      <c r="T9" s="21">
        <v>1</v>
      </c>
      <c r="U9" s="21">
        <v>15</v>
      </c>
      <c r="V9" s="21">
        <v>1</v>
      </c>
      <c r="W9" s="21">
        <v>1</v>
      </c>
      <c r="X9" s="21">
        <v>15</v>
      </c>
      <c r="Y9" s="21">
        <v>1</v>
      </c>
      <c r="Z9" s="21">
        <v>1</v>
      </c>
      <c r="AA9" s="21">
        <v>15</v>
      </c>
      <c r="AB9" s="21">
        <v>1</v>
      </c>
      <c r="AC9" s="21">
        <v>1</v>
      </c>
      <c r="AD9" s="21">
        <v>15</v>
      </c>
      <c r="AE9" s="21">
        <v>1</v>
      </c>
      <c r="AF9" s="21">
        <v>1</v>
      </c>
      <c r="AG9" s="21">
        <v>15</v>
      </c>
      <c r="AH9" s="21">
        <v>1</v>
      </c>
      <c r="AI9" s="21">
        <v>1</v>
      </c>
      <c r="AJ9" s="21">
        <v>15</v>
      </c>
      <c r="AK9" s="21">
        <v>1</v>
      </c>
      <c r="AL9" s="21">
        <v>1</v>
      </c>
      <c r="AM9" s="21">
        <v>15</v>
      </c>
      <c r="AN9" s="21">
        <v>1</v>
      </c>
      <c r="AO9" s="21">
        <v>1</v>
      </c>
      <c r="AP9" s="21">
        <v>15</v>
      </c>
      <c r="AQ9" s="21">
        <v>1</v>
      </c>
      <c r="AR9" s="21">
        <v>1</v>
      </c>
      <c r="AS9" s="21">
        <v>15</v>
      </c>
      <c r="AT9" s="21">
        <v>1</v>
      </c>
    </row>
    <row r="10" spans="1:46" ht="20.25" customHeight="1">
      <c r="A10" s="44" t="s">
        <v>22</v>
      </c>
      <c r="B10" s="20" t="s">
        <v>22</v>
      </c>
      <c r="C10" s="9" t="s">
        <v>14</v>
      </c>
      <c r="D10" s="45"/>
      <c r="E10" s="45"/>
      <c r="F10" s="55"/>
      <c r="G10" s="47"/>
      <c r="H10" s="48"/>
      <c r="I10" s="49">
        <f>(W4+X4)*Y5/60</f>
        <v>0</v>
      </c>
      <c r="J10" s="50">
        <f t="shared" si="13"/>
        <v>0</v>
      </c>
      <c r="K10" s="51"/>
      <c r="L10" s="138">
        <f>'Etapa 1'!H10</f>
        <v>0</v>
      </c>
      <c r="M10" s="52"/>
      <c r="N10" s="53">
        <f t="shared" si="14"/>
        <v>0</v>
      </c>
      <c r="O10" s="54"/>
      <c r="Q10" s="21">
        <v>2</v>
      </c>
      <c r="R10" s="21">
        <v>30</v>
      </c>
      <c r="S10" s="21">
        <v>2</v>
      </c>
      <c r="T10" s="21">
        <v>2</v>
      </c>
      <c r="U10" s="21">
        <v>30</v>
      </c>
      <c r="V10" s="21">
        <v>2</v>
      </c>
      <c r="W10" s="21">
        <v>2</v>
      </c>
      <c r="X10" s="21">
        <v>30</v>
      </c>
      <c r="Y10" s="21">
        <v>2</v>
      </c>
      <c r="Z10" s="21">
        <v>2</v>
      </c>
      <c r="AA10" s="21">
        <v>30</v>
      </c>
      <c r="AB10" s="21">
        <v>2</v>
      </c>
      <c r="AC10" s="21">
        <v>2</v>
      </c>
      <c r="AD10" s="21">
        <v>30</v>
      </c>
      <c r="AE10" s="21">
        <v>2</v>
      </c>
      <c r="AF10" s="21">
        <v>2</v>
      </c>
      <c r="AG10" s="21">
        <v>30</v>
      </c>
      <c r="AH10" s="21">
        <v>2</v>
      </c>
      <c r="AI10" s="21">
        <v>2</v>
      </c>
      <c r="AJ10" s="21">
        <v>30</v>
      </c>
      <c r="AK10" s="21">
        <v>2</v>
      </c>
      <c r="AL10" s="21">
        <v>2</v>
      </c>
      <c r="AM10" s="21">
        <v>30</v>
      </c>
      <c r="AN10" s="21">
        <v>2</v>
      </c>
      <c r="AO10" s="21">
        <v>2</v>
      </c>
      <c r="AP10" s="21">
        <v>30</v>
      </c>
      <c r="AQ10" s="21">
        <v>2</v>
      </c>
      <c r="AR10" s="21">
        <v>2</v>
      </c>
      <c r="AS10" s="21">
        <v>30</v>
      </c>
      <c r="AT10" s="21">
        <v>2</v>
      </c>
    </row>
    <row r="11" spans="1:46" ht="20.25" customHeight="1">
      <c r="A11" s="44" t="s">
        <v>3</v>
      </c>
      <c r="B11" s="20" t="s">
        <v>3</v>
      </c>
      <c r="C11" s="9" t="s">
        <v>15</v>
      </c>
      <c r="D11" s="45"/>
      <c r="E11" s="45"/>
      <c r="F11" s="55"/>
      <c r="G11" s="47"/>
      <c r="H11" s="48"/>
      <c r="I11" s="49">
        <f>(Z4+AA4)*AB5/60</f>
        <v>0</v>
      </c>
      <c r="J11" s="50">
        <f t="shared" si="13"/>
        <v>0</v>
      </c>
      <c r="K11" s="51"/>
      <c r="L11" s="138">
        <f>'Etapa 1'!H11</f>
        <v>0</v>
      </c>
      <c r="M11" s="52"/>
      <c r="N11" s="53">
        <f t="shared" si="14"/>
        <v>0</v>
      </c>
      <c r="O11" s="54"/>
      <c r="Q11" s="21">
        <v>3</v>
      </c>
      <c r="R11" s="21">
        <v>45</v>
      </c>
      <c r="S11" s="21">
        <v>3</v>
      </c>
      <c r="T11" s="21">
        <v>3</v>
      </c>
      <c r="U11" s="21">
        <v>45</v>
      </c>
      <c r="V11" s="21">
        <v>3</v>
      </c>
      <c r="W11" s="21">
        <v>3</v>
      </c>
      <c r="X11" s="21">
        <v>45</v>
      </c>
      <c r="Y11" s="21">
        <v>3</v>
      </c>
      <c r="Z11" s="21">
        <v>3</v>
      </c>
      <c r="AA11" s="21">
        <v>45</v>
      </c>
      <c r="AB11" s="21">
        <v>3</v>
      </c>
      <c r="AC11" s="21">
        <v>3</v>
      </c>
      <c r="AD11" s="21">
        <v>45</v>
      </c>
      <c r="AE11" s="21">
        <v>3</v>
      </c>
      <c r="AF11" s="21">
        <v>3</v>
      </c>
      <c r="AG11" s="21">
        <v>45</v>
      </c>
      <c r="AH11" s="21">
        <v>3</v>
      </c>
      <c r="AI11" s="21">
        <v>3</v>
      </c>
      <c r="AJ11" s="21">
        <v>45</v>
      </c>
      <c r="AK11" s="21">
        <v>3</v>
      </c>
      <c r="AL11" s="21">
        <v>3</v>
      </c>
      <c r="AM11" s="21">
        <v>45</v>
      </c>
      <c r="AN11" s="21">
        <v>3</v>
      </c>
      <c r="AO11" s="21">
        <v>3</v>
      </c>
      <c r="AP11" s="21">
        <v>45</v>
      </c>
      <c r="AQ11" s="21">
        <v>3</v>
      </c>
      <c r="AR11" s="21">
        <v>3</v>
      </c>
      <c r="AS11" s="21">
        <v>45</v>
      </c>
      <c r="AT11" s="21">
        <v>3</v>
      </c>
    </row>
    <row r="12" spans="1:46" ht="20.25" customHeight="1">
      <c r="A12" s="44" t="s">
        <v>4</v>
      </c>
      <c r="B12" s="20" t="s">
        <v>4</v>
      </c>
      <c r="C12" s="9" t="s">
        <v>16</v>
      </c>
      <c r="D12" s="45"/>
      <c r="E12" s="45"/>
      <c r="F12" s="55"/>
      <c r="G12" s="47"/>
      <c r="H12" s="48"/>
      <c r="I12" s="49">
        <f>(AC4+AD4)*AE5/60</f>
        <v>0</v>
      </c>
      <c r="J12" s="50">
        <f t="shared" si="13"/>
        <v>0</v>
      </c>
      <c r="K12" s="51"/>
      <c r="L12" s="138">
        <f>'Etapa 1'!H12</f>
        <v>0</v>
      </c>
      <c r="M12" s="52"/>
      <c r="N12" s="53">
        <f t="shared" si="14"/>
        <v>0</v>
      </c>
      <c r="O12" s="54"/>
      <c r="Q12" s="21">
        <v>4</v>
      </c>
      <c r="S12" s="21">
        <v>4</v>
      </c>
      <c r="T12" s="21">
        <v>4</v>
      </c>
      <c r="U12" s="21"/>
      <c r="V12" s="21">
        <v>4</v>
      </c>
      <c r="W12" s="21">
        <v>4</v>
      </c>
      <c r="X12" s="21"/>
      <c r="Y12" s="21">
        <v>4</v>
      </c>
      <c r="Z12" s="21">
        <v>4</v>
      </c>
      <c r="AA12" s="21"/>
      <c r="AB12" s="21">
        <v>4</v>
      </c>
      <c r="AC12" s="21">
        <v>4</v>
      </c>
      <c r="AD12" s="21"/>
      <c r="AE12" s="21">
        <v>4</v>
      </c>
      <c r="AF12" s="21">
        <v>4</v>
      </c>
      <c r="AG12" s="21"/>
      <c r="AH12" s="21">
        <v>4</v>
      </c>
      <c r="AI12" s="21">
        <v>4</v>
      </c>
      <c r="AJ12" s="21"/>
      <c r="AK12" s="21">
        <v>4</v>
      </c>
      <c r="AL12" s="21">
        <v>4</v>
      </c>
      <c r="AM12" s="21"/>
      <c r="AN12" s="21">
        <v>4</v>
      </c>
      <c r="AO12" s="21">
        <v>4</v>
      </c>
      <c r="AP12" s="21"/>
      <c r="AQ12" s="21">
        <v>4</v>
      </c>
      <c r="AR12" s="21">
        <v>4</v>
      </c>
      <c r="AS12" s="21"/>
      <c r="AT12" s="21">
        <v>4</v>
      </c>
    </row>
    <row r="13" spans="1:46" ht="20.25" customHeight="1">
      <c r="A13" s="44" t="s">
        <v>5</v>
      </c>
      <c r="B13" s="20" t="s">
        <v>5</v>
      </c>
      <c r="C13" s="9" t="s">
        <v>79</v>
      </c>
      <c r="D13" s="10"/>
      <c r="E13" s="10"/>
      <c r="F13" s="55"/>
      <c r="G13" s="47"/>
      <c r="H13" s="48"/>
      <c r="I13" s="49">
        <f>(AF4+AG4)*AH5/60</f>
        <v>0</v>
      </c>
      <c r="J13" s="50">
        <f t="shared" si="13"/>
        <v>0</v>
      </c>
      <c r="K13" s="51"/>
      <c r="L13" s="138">
        <f>'Etapa 1'!H13</f>
        <v>0</v>
      </c>
      <c r="M13" s="52"/>
      <c r="N13" s="53">
        <f t="shared" si="14"/>
        <v>0</v>
      </c>
      <c r="O13" s="54"/>
      <c r="Q13" s="21">
        <v>5</v>
      </c>
      <c r="S13" s="21">
        <v>5</v>
      </c>
      <c r="T13" s="21">
        <v>5</v>
      </c>
      <c r="U13" s="21"/>
      <c r="V13" s="21">
        <v>5</v>
      </c>
      <c r="W13" s="21">
        <v>5</v>
      </c>
      <c r="X13" s="21"/>
      <c r="Y13" s="21">
        <v>5</v>
      </c>
      <c r="Z13" s="21">
        <v>5</v>
      </c>
      <c r="AA13" s="21"/>
      <c r="AB13" s="21">
        <v>5</v>
      </c>
      <c r="AC13" s="21">
        <v>5</v>
      </c>
      <c r="AD13" s="21"/>
      <c r="AE13" s="21">
        <v>5</v>
      </c>
      <c r="AF13" s="21">
        <v>5</v>
      </c>
      <c r="AG13" s="21"/>
      <c r="AH13" s="21">
        <v>5</v>
      </c>
      <c r="AI13" s="21">
        <v>5</v>
      </c>
      <c r="AJ13" s="21"/>
      <c r="AK13" s="21">
        <v>5</v>
      </c>
      <c r="AL13" s="21">
        <v>5</v>
      </c>
      <c r="AM13" s="21"/>
      <c r="AN13" s="21">
        <v>5</v>
      </c>
      <c r="AO13" s="21">
        <v>5</v>
      </c>
      <c r="AP13" s="21"/>
      <c r="AQ13" s="21">
        <v>5</v>
      </c>
      <c r="AR13" s="21">
        <v>5</v>
      </c>
      <c r="AS13" s="21"/>
      <c r="AT13" s="21">
        <v>5</v>
      </c>
    </row>
    <row r="14" spans="1:46" ht="20.25" customHeight="1">
      <c r="A14" s="44" t="s">
        <v>25</v>
      </c>
      <c r="B14" s="20" t="s">
        <v>25</v>
      </c>
      <c r="C14" s="9" t="s">
        <v>81</v>
      </c>
      <c r="D14" s="10"/>
      <c r="E14" s="10"/>
      <c r="F14" s="55"/>
      <c r="G14" s="47"/>
      <c r="H14" s="48"/>
      <c r="I14" s="49">
        <f>(AI4+AJ4)*AK5/60</f>
        <v>0</v>
      </c>
      <c r="J14" s="50">
        <f t="shared" si="13"/>
        <v>0</v>
      </c>
      <c r="K14" s="51"/>
      <c r="L14" s="138">
        <f>'Etapa 1'!H14</f>
        <v>0</v>
      </c>
      <c r="M14" s="52"/>
      <c r="N14" s="53">
        <f t="shared" si="14"/>
        <v>0</v>
      </c>
      <c r="O14" s="54"/>
      <c r="Q14" s="21">
        <v>6</v>
      </c>
      <c r="S14" s="21">
        <v>6</v>
      </c>
      <c r="T14" s="21">
        <v>6</v>
      </c>
      <c r="U14" s="21"/>
      <c r="V14" s="21">
        <v>6</v>
      </c>
      <c r="W14" s="21">
        <v>6</v>
      </c>
      <c r="X14" s="21"/>
      <c r="Y14" s="21">
        <v>6</v>
      </c>
      <c r="Z14" s="21">
        <v>6</v>
      </c>
      <c r="AA14" s="21"/>
      <c r="AB14" s="21">
        <v>6</v>
      </c>
      <c r="AC14" s="21">
        <v>6</v>
      </c>
      <c r="AD14" s="21"/>
      <c r="AE14" s="21">
        <v>6</v>
      </c>
      <c r="AF14" s="21">
        <v>6</v>
      </c>
      <c r="AG14" s="21"/>
      <c r="AH14" s="21">
        <v>6</v>
      </c>
      <c r="AI14" s="21">
        <v>6</v>
      </c>
      <c r="AJ14" s="21"/>
      <c r="AK14" s="21">
        <v>6</v>
      </c>
      <c r="AL14" s="21">
        <v>6</v>
      </c>
      <c r="AM14" s="21"/>
      <c r="AN14" s="21">
        <v>6</v>
      </c>
      <c r="AO14" s="21">
        <v>6</v>
      </c>
      <c r="AP14" s="21"/>
      <c r="AQ14" s="21">
        <v>6</v>
      </c>
      <c r="AR14" s="21">
        <v>6</v>
      </c>
      <c r="AS14" s="21"/>
      <c r="AT14" s="21">
        <v>6</v>
      </c>
    </row>
    <row r="15" spans="1:46" ht="20.25" customHeight="1">
      <c r="A15" s="44"/>
      <c r="B15" s="20" t="s">
        <v>58</v>
      </c>
      <c r="C15" s="9" t="s">
        <v>58</v>
      </c>
      <c r="D15" s="10"/>
      <c r="E15" s="10"/>
      <c r="F15" s="55"/>
      <c r="G15" s="47"/>
      <c r="H15" s="48"/>
      <c r="I15" s="49">
        <f>(AR4+AS4)*AT5/60</f>
        <v>0</v>
      </c>
      <c r="J15" s="50">
        <f t="shared" ref="J15" si="15">I15/O$17</f>
        <v>0</v>
      </c>
      <c r="K15" s="51"/>
      <c r="L15" s="138">
        <f>'Etapa 1'!H15</f>
        <v>0</v>
      </c>
      <c r="M15" s="52"/>
      <c r="N15" s="53">
        <f t="shared" si="14"/>
        <v>0</v>
      </c>
      <c r="O15" s="54"/>
      <c r="Q15" s="21">
        <v>7</v>
      </c>
      <c r="S15" s="21">
        <v>7</v>
      </c>
      <c r="T15" s="21">
        <v>7</v>
      </c>
      <c r="U15" s="21"/>
      <c r="V15" s="21">
        <v>7</v>
      </c>
      <c r="W15" s="21">
        <v>7</v>
      </c>
      <c r="X15" s="21"/>
      <c r="Y15" s="21">
        <v>7</v>
      </c>
      <c r="Z15" s="21">
        <v>7</v>
      </c>
      <c r="AA15" s="21"/>
      <c r="AB15" s="21">
        <v>7</v>
      </c>
      <c r="AC15" s="21">
        <v>7</v>
      </c>
      <c r="AD15" s="21"/>
      <c r="AE15" s="21">
        <v>7</v>
      </c>
      <c r="AF15" s="21">
        <v>7</v>
      </c>
      <c r="AG15" s="21"/>
      <c r="AH15" s="21">
        <v>7</v>
      </c>
      <c r="AI15" s="21">
        <v>7</v>
      </c>
      <c r="AJ15" s="21"/>
      <c r="AK15" s="21">
        <v>7</v>
      </c>
      <c r="AL15" s="21">
        <v>7</v>
      </c>
      <c r="AM15" s="21"/>
      <c r="AN15" s="21">
        <v>7</v>
      </c>
      <c r="AO15" s="21">
        <v>7</v>
      </c>
      <c r="AP15" s="21"/>
      <c r="AQ15" s="21">
        <v>7</v>
      </c>
      <c r="AR15" s="21">
        <v>7</v>
      </c>
      <c r="AS15" s="21"/>
      <c r="AT15" s="21">
        <v>7</v>
      </c>
    </row>
    <row r="16" spans="1:46" ht="20.25" customHeight="1">
      <c r="A16" s="44" t="s">
        <v>24</v>
      </c>
      <c r="B16" s="20" t="s">
        <v>24</v>
      </c>
      <c r="C16" s="9" t="s">
        <v>17</v>
      </c>
      <c r="D16" s="45"/>
      <c r="E16" s="45"/>
      <c r="F16" s="55"/>
      <c r="G16" s="47"/>
      <c r="H16" s="48"/>
      <c r="I16" s="49">
        <f>(AL4+AM4)*AN5/60</f>
        <v>0</v>
      </c>
      <c r="J16" s="50">
        <f t="shared" si="13"/>
        <v>0</v>
      </c>
      <c r="K16" s="51"/>
      <c r="L16" s="138">
        <f>'Etapa 1'!H16</f>
        <v>0</v>
      </c>
      <c r="M16" s="52"/>
      <c r="N16" s="53">
        <f t="shared" si="14"/>
        <v>0</v>
      </c>
      <c r="O16" s="54"/>
      <c r="Q16" s="21">
        <v>8</v>
      </c>
      <c r="T16" s="21">
        <v>8</v>
      </c>
      <c r="U16" s="21"/>
      <c r="V16" s="21"/>
      <c r="W16" s="21">
        <v>8</v>
      </c>
      <c r="X16" s="21"/>
      <c r="Y16" s="21"/>
      <c r="Z16" s="21">
        <v>8</v>
      </c>
      <c r="AA16" s="21"/>
      <c r="AB16" s="21"/>
      <c r="AC16" s="21">
        <v>8</v>
      </c>
      <c r="AD16" s="21"/>
      <c r="AE16" s="21"/>
      <c r="AF16" s="21">
        <v>8</v>
      </c>
      <c r="AG16" s="21"/>
      <c r="AH16" s="21"/>
      <c r="AI16" s="21">
        <v>8</v>
      </c>
      <c r="AJ16" s="21"/>
      <c r="AK16" s="21"/>
      <c r="AL16" s="21">
        <v>8</v>
      </c>
      <c r="AM16" s="21"/>
      <c r="AN16" s="21"/>
      <c r="AO16" s="21">
        <v>8</v>
      </c>
      <c r="AP16" s="21"/>
      <c r="AR16" s="21">
        <v>8</v>
      </c>
      <c r="AS16" s="21"/>
      <c r="AT16" s="21"/>
    </row>
    <row r="17" spans="1:47" ht="20.25" customHeight="1">
      <c r="A17" s="44" t="s">
        <v>7</v>
      </c>
      <c r="B17" s="20" t="s">
        <v>7</v>
      </c>
      <c r="C17" s="9" t="s">
        <v>18</v>
      </c>
      <c r="D17" s="45"/>
      <c r="E17" s="45"/>
      <c r="F17" s="123" t="str">
        <f>IF(I17&lt;0,"Ops! Excesso de atividade","OK! 24h de atividades")</f>
        <v>OK! 24h de atividades</v>
      </c>
      <c r="G17" s="123"/>
      <c r="H17" s="123"/>
      <c r="I17" s="49">
        <f>168-(I8+I9+I10+I11+I12+I13+I16)</f>
        <v>168</v>
      </c>
      <c r="J17" s="50">
        <f t="shared" si="13"/>
        <v>1</v>
      </c>
      <c r="K17" s="51"/>
      <c r="L17" s="138">
        <f>168-(L8+L9+L10+L11+L12+L13+L16)</f>
        <v>168</v>
      </c>
      <c r="M17" s="52"/>
      <c r="N17" s="53">
        <f t="shared" si="14"/>
        <v>0</v>
      </c>
      <c r="O17" s="71">
        <v>168</v>
      </c>
      <c r="Q17" s="21">
        <v>9</v>
      </c>
      <c r="T17" s="21">
        <v>9</v>
      </c>
      <c r="U17" s="21"/>
      <c r="V17" s="21"/>
      <c r="W17" s="21">
        <v>9</v>
      </c>
      <c r="X17" s="21"/>
      <c r="Y17" s="21"/>
      <c r="Z17" s="21">
        <v>9</v>
      </c>
      <c r="AA17" s="21"/>
      <c r="AB17" s="21"/>
      <c r="AC17" s="21">
        <v>9</v>
      </c>
      <c r="AD17" s="21"/>
      <c r="AE17" s="21"/>
      <c r="AF17" s="21">
        <v>9</v>
      </c>
      <c r="AG17" s="21"/>
      <c r="AH17" s="21"/>
      <c r="AI17" s="21">
        <v>9</v>
      </c>
      <c r="AJ17" s="21"/>
      <c r="AK17" s="21"/>
      <c r="AL17" s="21">
        <v>9</v>
      </c>
      <c r="AM17" s="21"/>
      <c r="AN17" s="21"/>
      <c r="AO17" s="21">
        <v>9</v>
      </c>
      <c r="AP17" s="21"/>
      <c r="AR17" s="21">
        <v>9</v>
      </c>
      <c r="AS17" s="21"/>
      <c r="AT17" s="21"/>
    </row>
    <row r="18" spans="1:47" ht="6.75" customHeight="1">
      <c r="J18" s="56"/>
      <c r="K18" s="56"/>
      <c r="L18" s="57"/>
      <c r="M18" s="57"/>
      <c r="N18" s="57"/>
      <c r="O18" s="57"/>
      <c r="Q18" s="21">
        <v>10</v>
      </c>
      <c r="R18" s="31"/>
      <c r="T18" s="21">
        <v>10</v>
      </c>
      <c r="U18" s="21"/>
      <c r="V18" s="21"/>
      <c r="W18" s="21">
        <v>10</v>
      </c>
      <c r="X18" s="21"/>
      <c r="Y18" s="21"/>
      <c r="Z18" s="21">
        <v>10</v>
      </c>
      <c r="AA18" s="21"/>
      <c r="AB18" s="21"/>
      <c r="AC18" s="21">
        <v>10</v>
      </c>
      <c r="AD18" s="21"/>
      <c r="AE18" s="21"/>
      <c r="AF18" s="21">
        <v>10</v>
      </c>
      <c r="AG18" s="21"/>
      <c r="AH18" s="21"/>
      <c r="AI18" s="21">
        <v>10</v>
      </c>
      <c r="AJ18" s="21"/>
      <c r="AK18" s="21"/>
      <c r="AL18" s="21">
        <v>10</v>
      </c>
      <c r="AM18" s="21"/>
      <c r="AN18" s="21"/>
      <c r="AO18" s="21">
        <v>10</v>
      </c>
      <c r="AP18" s="21"/>
      <c r="AR18" s="21">
        <v>10</v>
      </c>
      <c r="AS18" s="21"/>
      <c r="AT18" s="21"/>
    </row>
    <row r="19" spans="1:47" ht="15" customHeight="1">
      <c r="C19" s="58"/>
      <c r="D19" s="58"/>
      <c r="E19" s="58"/>
      <c r="F19" s="58"/>
      <c r="G19" s="58"/>
      <c r="H19" s="122" t="s">
        <v>57</v>
      </c>
      <c r="I19" s="122"/>
      <c r="J19" s="122"/>
      <c r="K19" s="122"/>
      <c r="L19" s="122"/>
      <c r="M19" s="122"/>
      <c r="N19" s="122"/>
      <c r="O19" s="58"/>
      <c r="Q19" s="24">
        <v>11</v>
      </c>
      <c r="R19" s="30"/>
      <c r="S19" s="24"/>
      <c r="T19" s="24">
        <v>11</v>
      </c>
      <c r="U19" s="24"/>
      <c r="V19" s="24"/>
      <c r="W19" s="24">
        <v>11</v>
      </c>
      <c r="X19" s="24"/>
      <c r="Y19" s="24"/>
      <c r="Z19" s="24">
        <v>11</v>
      </c>
      <c r="AA19" s="24"/>
      <c r="AB19" s="24"/>
      <c r="AC19" s="24">
        <v>11</v>
      </c>
      <c r="AD19" s="24"/>
      <c r="AE19" s="24"/>
      <c r="AF19" s="24">
        <v>11</v>
      </c>
      <c r="AG19" s="24"/>
      <c r="AH19" s="24"/>
      <c r="AI19" s="24">
        <v>11</v>
      </c>
      <c r="AJ19" s="24"/>
      <c r="AK19" s="24"/>
      <c r="AL19" s="24">
        <v>11</v>
      </c>
      <c r="AM19" s="24"/>
      <c r="AN19" s="24"/>
      <c r="AO19" s="24">
        <v>11</v>
      </c>
      <c r="AP19" s="24"/>
      <c r="AQ19" s="23"/>
      <c r="AR19" s="24">
        <v>11</v>
      </c>
      <c r="AS19" s="24"/>
      <c r="AT19" s="24"/>
      <c r="AU19" s="23"/>
    </row>
    <row r="20" spans="1:47" s="59" customFormat="1" ht="12.75" customHeight="1">
      <c r="C20" s="60"/>
      <c r="D20" s="60"/>
      <c r="E20" s="60"/>
      <c r="F20" s="60"/>
      <c r="G20" s="60"/>
      <c r="H20" s="60"/>
      <c r="I20" s="60"/>
      <c r="J20" s="121"/>
      <c r="K20" s="121"/>
      <c r="L20" s="121"/>
      <c r="M20" s="60"/>
      <c r="N20" s="61"/>
      <c r="O20" s="62"/>
      <c r="Q20" s="24">
        <v>12</v>
      </c>
      <c r="R20" s="24"/>
      <c r="S20" s="24"/>
      <c r="T20" s="24">
        <v>12</v>
      </c>
      <c r="U20" s="24"/>
      <c r="V20" s="24"/>
      <c r="W20" s="24">
        <v>12</v>
      </c>
      <c r="X20" s="24"/>
      <c r="Y20" s="24"/>
      <c r="Z20" s="24">
        <v>12</v>
      </c>
      <c r="AA20" s="24"/>
      <c r="AB20" s="24"/>
      <c r="AC20" s="24">
        <v>12</v>
      </c>
      <c r="AD20" s="24"/>
      <c r="AE20" s="24"/>
      <c r="AF20" s="24">
        <v>12</v>
      </c>
      <c r="AG20" s="24"/>
      <c r="AH20" s="24"/>
      <c r="AI20" s="24">
        <v>12</v>
      </c>
      <c r="AJ20" s="24"/>
      <c r="AK20" s="24"/>
      <c r="AL20" s="24">
        <v>12</v>
      </c>
      <c r="AM20" s="24"/>
      <c r="AN20" s="24"/>
      <c r="AO20" s="24">
        <v>12</v>
      </c>
      <c r="AP20" s="24"/>
      <c r="AQ20" s="23"/>
      <c r="AR20" s="24">
        <v>12</v>
      </c>
      <c r="AS20" s="24"/>
      <c r="AT20" s="24"/>
      <c r="AU20" s="23"/>
    </row>
    <row r="21" spans="1:47" s="59" customFormat="1" ht="12.75" customHeight="1">
      <c r="C21" s="60"/>
      <c r="D21" s="60"/>
      <c r="E21" s="60"/>
      <c r="F21" s="60"/>
      <c r="G21" s="60"/>
      <c r="H21" s="60"/>
      <c r="I21" s="60"/>
      <c r="J21" s="60"/>
      <c r="K21" s="60"/>
      <c r="L21" s="60"/>
      <c r="M21" s="60"/>
      <c r="N21" s="120"/>
      <c r="O21" s="120"/>
      <c r="Q21" s="24">
        <v>13</v>
      </c>
      <c r="R21" s="24"/>
      <c r="S21" s="24"/>
      <c r="T21" s="24">
        <v>13</v>
      </c>
      <c r="U21" s="24"/>
      <c r="V21" s="24"/>
      <c r="W21" s="24">
        <v>13</v>
      </c>
      <c r="X21" s="24"/>
      <c r="Y21" s="24"/>
      <c r="Z21" s="24">
        <v>13</v>
      </c>
      <c r="AA21" s="24"/>
      <c r="AB21" s="24"/>
      <c r="AC21" s="24">
        <v>13</v>
      </c>
      <c r="AD21" s="24"/>
      <c r="AE21" s="24"/>
      <c r="AF21" s="24">
        <v>13</v>
      </c>
      <c r="AG21" s="24"/>
      <c r="AH21" s="24"/>
      <c r="AI21" s="24">
        <v>13</v>
      </c>
      <c r="AJ21" s="24"/>
      <c r="AK21" s="24"/>
      <c r="AL21" s="24">
        <v>13</v>
      </c>
      <c r="AM21" s="24"/>
      <c r="AN21" s="24"/>
      <c r="AO21" s="24">
        <v>13</v>
      </c>
      <c r="AP21" s="24"/>
      <c r="AQ21" s="23"/>
      <c r="AR21" s="24">
        <v>13</v>
      </c>
      <c r="AS21" s="24"/>
      <c r="AT21" s="24"/>
      <c r="AU21" s="23"/>
    </row>
    <row r="22" spans="1:47" s="59" customFormat="1">
      <c r="C22" s="60"/>
      <c r="D22" s="60"/>
      <c r="E22" s="60"/>
      <c r="F22" s="60"/>
      <c r="G22" s="60"/>
      <c r="H22" s="60"/>
      <c r="I22" s="60"/>
      <c r="J22" s="60"/>
      <c r="K22" s="60"/>
      <c r="L22" s="60"/>
      <c r="M22" s="60"/>
      <c r="N22" s="60"/>
      <c r="O22" s="60"/>
      <c r="Q22" s="24">
        <v>14</v>
      </c>
      <c r="R22" s="24"/>
      <c r="S22" s="24"/>
      <c r="T22" s="24">
        <v>14</v>
      </c>
      <c r="U22" s="24"/>
      <c r="V22" s="24"/>
      <c r="W22" s="24">
        <v>14</v>
      </c>
      <c r="X22" s="24"/>
      <c r="Y22" s="24"/>
      <c r="Z22" s="24">
        <v>14</v>
      </c>
      <c r="AA22" s="24"/>
      <c r="AB22" s="24"/>
      <c r="AC22" s="24">
        <v>14</v>
      </c>
      <c r="AD22" s="24"/>
      <c r="AE22" s="24"/>
      <c r="AF22" s="24">
        <v>14</v>
      </c>
      <c r="AG22" s="24"/>
      <c r="AH22" s="24"/>
      <c r="AI22" s="24">
        <v>14</v>
      </c>
      <c r="AJ22" s="24"/>
      <c r="AK22" s="24"/>
      <c r="AL22" s="24">
        <v>14</v>
      </c>
      <c r="AM22" s="24"/>
      <c r="AN22" s="24"/>
      <c r="AO22" s="24">
        <v>14</v>
      </c>
      <c r="AP22" s="24"/>
      <c r="AQ22" s="23"/>
      <c r="AR22" s="24">
        <v>14</v>
      </c>
      <c r="AS22" s="24"/>
      <c r="AT22" s="24"/>
      <c r="AU22" s="23"/>
    </row>
    <row r="23" spans="1:47" s="59" customFormat="1">
      <c r="C23" s="60"/>
      <c r="D23" s="60"/>
      <c r="E23" s="60"/>
      <c r="F23" s="60"/>
      <c r="G23" s="60"/>
      <c r="H23" s="60"/>
      <c r="I23" s="60"/>
      <c r="J23" s="60"/>
      <c r="K23" s="60"/>
      <c r="L23" s="60"/>
      <c r="M23" s="60"/>
      <c r="N23" s="60"/>
      <c r="O23" s="60"/>
      <c r="Q23" s="24">
        <v>15</v>
      </c>
      <c r="R23" s="24"/>
      <c r="S23" s="24"/>
      <c r="T23" s="24">
        <v>15</v>
      </c>
      <c r="U23" s="24"/>
      <c r="V23" s="24"/>
      <c r="W23" s="24">
        <v>15</v>
      </c>
      <c r="X23" s="24"/>
      <c r="Y23" s="24"/>
      <c r="Z23" s="24">
        <v>15</v>
      </c>
      <c r="AA23" s="24"/>
      <c r="AB23" s="24"/>
      <c r="AC23" s="24">
        <v>15</v>
      </c>
      <c r="AD23" s="24"/>
      <c r="AE23" s="24"/>
      <c r="AF23" s="24">
        <v>15</v>
      </c>
      <c r="AG23" s="24"/>
      <c r="AH23" s="24"/>
      <c r="AI23" s="24">
        <v>15</v>
      </c>
      <c r="AJ23" s="24"/>
      <c r="AK23" s="24"/>
      <c r="AL23" s="24">
        <v>15</v>
      </c>
      <c r="AM23" s="24"/>
      <c r="AN23" s="24"/>
      <c r="AO23" s="24">
        <v>15</v>
      </c>
      <c r="AP23" s="24"/>
      <c r="AQ23" s="23"/>
      <c r="AR23" s="24">
        <v>15</v>
      </c>
      <c r="AS23" s="24"/>
      <c r="AT23" s="24"/>
      <c r="AU23" s="23"/>
    </row>
    <row r="24" spans="1:47" s="59" customFormat="1">
      <c r="C24" s="60"/>
      <c r="D24" s="60"/>
      <c r="E24" s="60"/>
      <c r="F24" s="60"/>
      <c r="G24" s="60"/>
      <c r="H24" s="60"/>
      <c r="I24" s="60"/>
      <c r="J24" s="60"/>
      <c r="K24" s="60"/>
      <c r="L24" s="60"/>
      <c r="M24" s="60"/>
      <c r="N24" s="60"/>
      <c r="O24" s="60"/>
      <c r="Q24" s="24">
        <v>16</v>
      </c>
      <c r="R24" s="24"/>
      <c r="S24" s="24"/>
      <c r="T24" s="24">
        <v>16</v>
      </c>
      <c r="U24" s="24"/>
      <c r="V24" s="24"/>
      <c r="W24" s="24">
        <v>16</v>
      </c>
      <c r="X24" s="24"/>
      <c r="Y24" s="24"/>
      <c r="Z24" s="24">
        <v>16</v>
      </c>
      <c r="AA24" s="24"/>
      <c r="AB24" s="24"/>
      <c r="AC24" s="24">
        <v>16</v>
      </c>
      <c r="AD24" s="24"/>
      <c r="AE24" s="24"/>
      <c r="AF24" s="24">
        <v>16</v>
      </c>
      <c r="AG24" s="24"/>
      <c r="AH24" s="24"/>
      <c r="AI24" s="24">
        <v>16</v>
      </c>
      <c r="AJ24" s="24"/>
      <c r="AK24" s="24"/>
      <c r="AL24" s="24">
        <v>16</v>
      </c>
      <c r="AM24" s="24"/>
      <c r="AN24" s="24"/>
      <c r="AO24" s="24">
        <v>16</v>
      </c>
      <c r="AP24" s="24"/>
      <c r="AQ24" s="23"/>
      <c r="AR24" s="24">
        <v>16</v>
      </c>
      <c r="AS24" s="24"/>
      <c r="AT24" s="24"/>
      <c r="AU24" s="23"/>
    </row>
    <row r="25" spans="1:47" s="59" customFormat="1">
      <c r="C25" s="60"/>
      <c r="D25" s="60"/>
      <c r="E25" s="60"/>
      <c r="F25" s="60"/>
      <c r="G25" s="60"/>
      <c r="H25" s="60"/>
      <c r="I25" s="60"/>
      <c r="J25" s="60"/>
      <c r="K25" s="60"/>
      <c r="L25" s="60"/>
      <c r="M25" s="60"/>
      <c r="N25" s="60"/>
      <c r="O25" s="60"/>
      <c r="Q25" s="24">
        <v>17</v>
      </c>
      <c r="R25" s="24"/>
      <c r="S25" s="24"/>
      <c r="T25" s="24">
        <v>17</v>
      </c>
      <c r="U25" s="24"/>
      <c r="V25" s="24"/>
      <c r="W25" s="24">
        <v>17</v>
      </c>
      <c r="X25" s="24"/>
      <c r="Y25" s="24"/>
      <c r="Z25" s="24">
        <v>17</v>
      </c>
      <c r="AA25" s="24"/>
      <c r="AB25" s="24"/>
      <c r="AC25" s="24">
        <v>17</v>
      </c>
      <c r="AD25" s="24"/>
      <c r="AE25" s="24"/>
      <c r="AF25" s="24">
        <v>17</v>
      </c>
      <c r="AG25" s="24"/>
      <c r="AH25" s="24"/>
      <c r="AI25" s="24">
        <v>17</v>
      </c>
      <c r="AJ25" s="24"/>
      <c r="AK25" s="24"/>
      <c r="AL25" s="24">
        <v>17</v>
      </c>
      <c r="AM25" s="24"/>
      <c r="AN25" s="24"/>
      <c r="AO25" s="24">
        <v>17</v>
      </c>
      <c r="AP25" s="24"/>
      <c r="AQ25" s="23"/>
      <c r="AR25" s="24">
        <v>17</v>
      </c>
      <c r="AS25" s="24"/>
      <c r="AT25" s="24"/>
      <c r="AU25" s="23"/>
    </row>
    <row r="26" spans="1:47" s="59" customFormat="1">
      <c r="C26" s="60"/>
      <c r="D26" s="60"/>
      <c r="E26" s="60"/>
      <c r="F26" s="60"/>
      <c r="G26" s="60"/>
      <c r="H26" s="60"/>
      <c r="I26" s="60"/>
      <c r="J26" s="60"/>
      <c r="K26" s="60"/>
      <c r="L26" s="60"/>
      <c r="M26" s="60"/>
      <c r="N26" s="60"/>
      <c r="O26" s="60"/>
      <c r="Q26" s="24">
        <v>18</v>
      </c>
      <c r="R26" s="24"/>
      <c r="S26" s="24"/>
      <c r="T26" s="24">
        <v>18</v>
      </c>
      <c r="U26" s="24"/>
      <c r="V26" s="24"/>
      <c r="W26" s="24">
        <v>18</v>
      </c>
      <c r="X26" s="24"/>
      <c r="Y26" s="24"/>
      <c r="Z26" s="24">
        <v>18</v>
      </c>
      <c r="AA26" s="24"/>
      <c r="AB26" s="24"/>
      <c r="AC26" s="24">
        <v>18</v>
      </c>
      <c r="AD26" s="24"/>
      <c r="AE26" s="24"/>
      <c r="AF26" s="24">
        <v>18</v>
      </c>
      <c r="AG26" s="24"/>
      <c r="AH26" s="24"/>
      <c r="AI26" s="24">
        <v>18</v>
      </c>
      <c r="AJ26" s="24"/>
      <c r="AK26" s="24"/>
      <c r="AL26" s="24">
        <v>18</v>
      </c>
      <c r="AM26" s="24"/>
      <c r="AN26" s="24"/>
      <c r="AO26" s="24">
        <v>18</v>
      </c>
      <c r="AP26" s="24"/>
      <c r="AQ26" s="23"/>
      <c r="AR26" s="24">
        <v>18</v>
      </c>
      <c r="AS26" s="24"/>
      <c r="AT26" s="24"/>
      <c r="AU26" s="23"/>
    </row>
    <row r="27" spans="1:47" s="59" customFormat="1">
      <c r="C27" s="60"/>
      <c r="D27" s="60"/>
      <c r="E27" s="60"/>
      <c r="F27" s="60"/>
      <c r="G27" s="60"/>
      <c r="H27" s="60"/>
      <c r="I27" s="60"/>
      <c r="J27" s="60"/>
      <c r="K27" s="60"/>
      <c r="L27" s="60"/>
      <c r="M27" s="60"/>
      <c r="N27" s="60"/>
      <c r="O27" s="60"/>
      <c r="Q27" s="24">
        <v>19</v>
      </c>
      <c r="R27" s="24"/>
      <c r="S27" s="24"/>
      <c r="T27" s="24">
        <v>19</v>
      </c>
      <c r="U27" s="24"/>
      <c r="V27" s="24"/>
      <c r="W27" s="24">
        <v>19</v>
      </c>
      <c r="X27" s="24"/>
      <c r="Y27" s="24"/>
      <c r="Z27" s="24">
        <v>19</v>
      </c>
      <c r="AA27" s="24"/>
      <c r="AB27" s="24"/>
      <c r="AC27" s="24">
        <v>19</v>
      </c>
      <c r="AD27" s="24"/>
      <c r="AE27" s="24"/>
      <c r="AF27" s="24">
        <v>19</v>
      </c>
      <c r="AG27" s="24"/>
      <c r="AH27" s="24"/>
      <c r="AI27" s="24">
        <v>19</v>
      </c>
      <c r="AJ27" s="24"/>
      <c r="AK27" s="24"/>
      <c r="AL27" s="24">
        <v>19</v>
      </c>
      <c r="AM27" s="24"/>
      <c r="AN27" s="24"/>
      <c r="AO27" s="24">
        <v>19</v>
      </c>
      <c r="AP27" s="24"/>
      <c r="AQ27" s="23"/>
      <c r="AR27" s="24">
        <v>19</v>
      </c>
      <c r="AS27" s="24"/>
      <c r="AT27" s="24"/>
      <c r="AU27" s="23"/>
    </row>
    <row r="28" spans="1:47" s="59" customFormat="1"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Q28" s="24">
        <v>20</v>
      </c>
      <c r="R28" s="24"/>
      <c r="S28" s="24"/>
      <c r="T28" s="24">
        <v>20</v>
      </c>
      <c r="U28" s="24"/>
      <c r="V28" s="24"/>
      <c r="W28" s="24">
        <v>20</v>
      </c>
      <c r="X28" s="24"/>
      <c r="Y28" s="24"/>
      <c r="Z28" s="24">
        <v>20</v>
      </c>
      <c r="AA28" s="24"/>
      <c r="AB28" s="24"/>
      <c r="AC28" s="24">
        <v>20</v>
      </c>
      <c r="AD28" s="24"/>
      <c r="AE28" s="24"/>
      <c r="AF28" s="24">
        <v>20</v>
      </c>
      <c r="AG28" s="24"/>
      <c r="AH28" s="24"/>
      <c r="AI28" s="24">
        <v>20</v>
      </c>
      <c r="AJ28" s="24"/>
      <c r="AK28" s="24"/>
      <c r="AL28" s="24">
        <v>20</v>
      </c>
      <c r="AM28" s="24"/>
      <c r="AN28" s="24"/>
      <c r="AO28" s="24">
        <v>20</v>
      </c>
      <c r="AP28" s="24"/>
      <c r="AQ28" s="23"/>
      <c r="AR28" s="24">
        <v>20</v>
      </c>
      <c r="AS28" s="24"/>
      <c r="AT28" s="24"/>
      <c r="AU28" s="23"/>
    </row>
    <row r="29" spans="1:47" s="59" customFormat="1">
      <c r="C29" s="60"/>
      <c r="D29" s="60"/>
      <c r="E29" s="60"/>
      <c r="F29" s="60"/>
      <c r="G29" s="60"/>
      <c r="H29" s="60"/>
      <c r="I29" s="60"/>
      <c r="J29" s="60"/>
      <c r="K29" s="60"/>
      <c r="L29" s="60"/>
      <c r="M29" s="60"/>
      <c r="N29" s="60"/>
      <c r="O29" s="60"/>
      <c r="Q29" s="24">
        <v>21</v>
      </c>
      <c r="R29" s="24"/>
      <c r="S29" s="24"/>
      <c r="T29" s="24">
        <v>21</v>
      </c>
      <c r="U29" s="24"/>
      <c r="V29" s="24"/>
      <c r="W29" s="24">
        <v>21</v>
      </c>
      <c r="X29" s="24"/>
      <c r="Y29" s="24"/>
      <c r="Z29" s="24">
        <v>21</v>
      </c>
      <c r="AA29" s="24"/>
      <c r="AB29" s="24"/>
      <c r="AC29" s="24">
        <v>21</v>
      </c>
      <c r="AD29" s="24"/>
      <c r="AE29" s="24"/>
      <c r="AF29" s="24">
        <v>21</v>
      </c>
      <c r="AG29" s="24"/>
      <c r="AH29" s="24"/>
      <c r="AI29" s="24">
        <v>21</v>
      </c>
      <c r="AJ29" s="24"/>
      <c r="AK29" s="24"/>
      <c r="AL29" s="24">
        <v>21</v>
      </c>
      <c r="AM29" s="24"/>
      <c r="AN29" s="24"/>
      <c r="AO29" s="24">
        <v>21</v>
      </c>
      <c r="AP29" s="24"/>
      <c r="AQ29" s="23"/>
      <c r="AR29" s="24">
        <v>21</v>
      </c>
      <c r="AS29" s="24"/>
      <c r="AT29" s="24"/>
      <c r="AU29" s="23"/>
    </row>
    <row r="30" spans="1:47" s="59" customFormat="1">
      <c r="C30" s="60"/>
      <c r="D30" s="60"/>
      <c r="E30" s="60"/>
      <c r="F30" s="60"/>
      <c r="G30" s="60"/>
      <c r="H30" s="60"/>
      <c r="I30" s="60"/>
      <c r="J30" s="60"/>
      <c r="K30" s="60"/>
      <c r="L30" s="60"/>
      <c r="M30" s="60"/>
      <c r="N30" s="60"/>
      <c r="O30" s="60"/>
      <c r="Q30" s="24">
        <v>22</v>
      </c>
      <c r="R30" s="24"/>
      <c r="S30" s="24"/>
      <c r="T30" s="24">
        <v>22</v>
      </c>
      <c r="U30" s="24"/>
      <c r="V30" s="24"/>
      <c r="W30" s="24">
        <v>22</v>
      </c>
      <c r="X30" s="24"/>
      <c r="Y30" s="24"/>
      <c r="Z30" s="24">
        <v>22</v>
      </c>
      <c r="AA30" s="24"/>
      <c r="AB30" s="24"/>
      <c r="AC30" s="24">
        <v>22</v>
      </c>
      <c r="AD30" s="24"/>
      <c r="AE30" s="24"/>
      <c r="AF30" s="24">
        <v>22</v>
      </c>
      <c r="AG30" s="24"/>
      <c r="AH30" s="24"/>
      <c r="AI30" s="24">
        <v>22</v>
      </c>
      <c r="AJ30" s="24"/>
      <c r="AK30" s="24"/>
      <c r="AL30" s="24">
        <v>22</v>
      </c>
      <c r="AM30" s="24"/>
      <c r="AN30" s="24"/>
      <c r="AO30" s="24">
        <v>22</v>
      </c>
      <c r="AP30" s="24"/>
      <c r="AQ30" s="23"/>
      <c r="AR30" s="24">
        <v>22</v>
      </c>
      <c r="AS30" s="24"/>
      <c r="AT30" s="24"/>
      <c r="AU30" s="23"/>
    </row>
    <row r="31" spans="1:47" s="59" customFormat="1">
      <c r="C31" s="60"/>
      <c r="D31" s="60"/>
      <c r="E31" s="60"/>
      <c r="F31" s="60"/>
      <c r="G31" s="60"/>
      <c r="H31" s="60"/>
      <c r="I31" s="60"/>
      <c r="J31" s="60"/>
      <c r="K31" s="60"/>
      <c r="L31" s="60"/>
      <c r="M31" s="60"/>
      <c r="N31" s="60"/>
      <c r="O31" s="60"/>
      <c r="Q31" s="21"/>
      <c r="R31" s="21"/>
      <c r="S31" s="21"/>
      <c r="T31" s="21"/>
      <c r="U31" s="22"/>
      <c r="V31" s="22"/>
      <c r="W31" s="22"/>
      <c r="X31" s="22"/>
      <c r="Y31" s="22"/>
      <c r="Z31" s="22"/>
      <c r="AA31" s="22"/>
      <c r="AB31" s="22"/>
      <c r="AC31" s="22"/>
      <c r="AD31" s="22"/>
      <c r="AE31" s="22"/>
      <c r="AF31" s="22"/>
      <c r="AG31" s="22"/>
      <c r="AH31" s="22"/>
      <c r="AI31" s="22"/>
      <c r="AJ31" s="22"/>
      <c r="AK31" s="22"/>
      <c r="AL31" s="22"/>
      <c r="AM31" s="22"/>
      <c r="AN31" s="22"/>
      <c r="AO31" s="22"/>
      <c r="AP31" s="22"/>
      <c r="AQ31" s="22"/>
      <c r="AR31" s="22"/>
      <c r="AS31" s="22"/>
      <c r="AT31" s="22"/>
      <c r="AU31" s="22"/>
    </row>
    <row r="32" spans="1:47" ht="6" customHeight="1">
      <c r="C32" s="63"/>
      <c r="D32" s="63"/>
      <c r="E32" s="63"/>
      <c r="F32" s="63"/>
      <c r="G32" s="63"/>
      <c r="H32" s="63"/>
      <c r="I32" s="63"/>
      <c r="J32" s="63"/>
      <c r="K32" s="63"/>
      <c r="L32" s="64"/>
      <c r="M32" s="64"/>
      <c r="N32" s="64"/>
      <c r="O32" s="64"/>
      <c r="U32" s="22" t="s">
        <v>56</v>
      </c>
    </row>
    <row r="33" spans="2:23" ht="15" customHeight="1">
      <c r="B33" s="124" t="s">
        <v>95</v>
      </c>
      <c r="C33" s="124"/>
      <c r="D33" s="124"/>
      <c r="E33" s="124"/>
      <c r="F33" s="124"/>
      <c r="G33" s="124"/>
      <c r="H33" s="124"/>
      <c r="I33" s="124"/>
      <c r="J33" s="124"/>
      <c r="K33" s="124"/>
      <c r="L33" s="124"/>
      <c r="M33" s="65"/>
      <c r="N33" s="113" t="s">
        <v>53</v>
      </c>
      <c r="O33" s="113"/>
    </row>
    <row r="34" spans="2:23" ht="3" customHeight="1">
      <c r="K34" s="37"/>
      <c r="R34" s="32">
        <v>0</v>
      </c>
      <c r="S34" s="72">
        <v>1</v>
      </c>
      <c r="T34" s="73" t="s">
        <v>28</v>
      </c>
      <c r="U34" s="72">
        <f>INDEX(W34:W38,S34)*100</f>
        <v>0</v>
      </c>
      <c r="V34" s="74">
        <v>1</v>
      </c>
      <c r="W34" s="75">
        <v>0</v>
      </c>
    </row>
    <row r="35" spans="2:23" ht="16.5" customHeight="1">
      <c r="B35" s="66" t="s">
        <v>69</v>
      </c>
      <c r="C35" s="110">
        <f>'Etapa 1'!C35:M35</f>
        <v>0</v>
      </c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67"/>
      <c r="R35" s="32">
        <v>0.25</v>
      </c>
      <c r="S35" s="72">
        <v>1</v>
      </c>
      <c r="T35" s="73" t="s">
        <v>29</v>
      </c>
      <c r="U35" s="21"/>
      <c r="V35" s="74">
        <v>2</v>
      </c>
      <c r="W35" s="75">
        <v>0.25</v>
      </c>
    </row>
    <row r="36" spans="2:23" ht="89.25" customHeight="1">
      <c r="B36" s="139"/>
      <c r="C36" s="140"/>
      <c r="D36" s="140"/>
      <c r="E36" s="140"/>
      <c r="F36" s="140"/>
      <c r="G36" s="140"/>
      <c r="H36" s="140"/>
      <c r="I36" s="140"/>
      <c r="J36" s="140"/>
      <c r="K36" s="140"/>
      <c r="L36" s="140"/>
      <c r="M36" s="140"/>
      <c r="N36" s="140"/>
      <c r="O36" s="141"/>
      <c r="R36" s="32">
        <v>0.5</v>
      </c>
      <c r="S36" s="72">
        <v>1</v>
      </c>
      <c r="T36" s="73" t="s">
        <v>30</v>
      </c>
      <c r="U36" s="21"/>
      <c r="V36" s="74">
        <v>3</v>
      </c>
      <c r="W36" s="75">
        <v>0.5</v>
      </c>
    </row>
    <row r="37" spans="2:23" ht="16.5" customHeight="1">
      <c r="B37" s="68" t="s">
        <v>70</v>
      </c>
      <c r="C37" s="111">
        <f>'Etapa 1'!C36:M36</f>
        <v>0</v>
      </c>
      <c r="D37" s="111"/>
      <c r="E37" s="111"/>
      <c r="F37" s="111"/>
      <c r="G37" s="111"/>
      <c r="H37" s="111"/>
      <c r="I37" s="111"/>
      <c r="J37" s="111"/>
      <c r="K37" s="111"/>
      <c r="L37" s="111"/>
      <c r="M37" s="111"/>
      <c r="N37" s="111"/>
      <c r="O37" s="69"/>
      <c r="R37" s="32">
        <v>0.75</v>
      </c>
      <c r="S37" s="72">
        <v>1</v>
      </c>
      <c r="T37" s="73" t="s">
        <v>31</v>
      </c>
      <c r="U37" s="21"/>
      <c r="V37" s="74">
        <v>4</v>
      </c>
      <c r="W37" s="75">
        <v>0.75</v>
      </c>
    </row>
    <row r="38" spans="2:23" ht="90" customHeight="1">
      <c r="B38" s="142"/>
      <c r="C38" s="143"/>
      <c r="D38" s="143"/>
      <c r="E38" s="143"/>
      <c r="F38" s="143"/>
      <c r="G38" s="143"/>
      <c r="H38" s="143"/>
      <c r="I38" s="143"/>
      <c r="J38" s="143"/>
      <c r="K38" s="143"/>
      <c r="L38" s="143"/>
      <c r="M38" s="143"/>
      <c r="N38" s="143"/>
      <c r="O38" s="144"/>
      <c r="R38" s="32">
        <v>1</v>
      </c>
      <c r="S38" s="21">
        <v>1</v>
      </c>
      <c r="T38" s="26" t="s">
        <v>32</v>
      </c>
      <c r="U38" s="21"/>
      <c r="V38" s="74">
        <v>5</v>
      </c>
      <c r="W38" s="75">
        <v>1</v>
      </c>
    </row>
    <row r="39" spans="2:23" ht="16.5" customHeight="1">
      <c r="B39" s="66" t="s">
        <v>71</v>
      </c>
      <c r="C39" s="110">
        <f>'Etapa 1'!C37:M37</f>
        <v>0</v>
      </c>
      <c r="D39" s="110"/>
      <c r="E39" s="110"/>
      <c r="F39" s="110"/>
      <c r="G39" s="110"/>
      <c r="H39" s="110"/>
      <c r="I39" s="110"/>
      <c r="J39" s="110"/>
      <c r="K39" s="110"/>
      <c r="L39" s="110"/>
      <c r="M39" s="110"/>
      <c r="N39" s="110"/>
      <c r="O39" s="67"/>
      <c r="R39" s="32"/>
      <c r="S39" s="72">
        <v>1</v>
      </c>
      <c r="T39" s="73" t="s">
        <v>33</v>
      </c>
      <c r="U39" s="21"/>
    </row>
    <row r="40" spans="2:23" ht="90" customHeight="1">
      <c r="B40" s="139"/>
      <c r="C40" s="140"/>
      <c r="D40" s="140"/>
      <c r="E40" s="140"/>
      <c r="F40" s="140"/>
      <c r="G40" s="140"/>
      <c r="H40" s="140"/>
      <c r="I40" s="140"/>
      <c r="J40" s="140"/>
      <c r="K40" s="140"/>
      <c r="L40" s="140"/>
      <c r="M40" s="140"/>
      <c r="N40" s="140"/>
      <c r="O40" s="141"/>
      <c r="R40" s="32"/>
      <c r="S40" s="72">
        <v>1</v>
      </c>
      <c r="T40" s="73" t="s">
        <v>34</v>
      </c>
      <c r="U40" s="21"/>
    </row>
    <row r="41" spans="2:23" ht="16.5" customHeight="1">
      <c r="B41" s="68" t="s">
        <v>72</v>
      </c>
      <c r="C41" s="111">
        <f>'Etapa 1'!C38:M38</f>
        <v>0</v>
      </c>
      <c r="D41" s="111"/>
      <c r="E41" s="111"/>
      <c r="F41" s="111"/>
      <c r="G41" s="111"/>
      <c r="H41" s="111"/>
      <c r="I41" s="111"/>
      <c r="J41" s="111"/>
      <c r="K41" s="111"/>
      <c r="L41" s="111"/>
      <c r="M41" s="111"/>
      <c r="N41" s="111"/>
      <c r="O41" s="69"/>
      <c r="R41" s="32"/>
      <c r="S41" s="72">
        <v>1</v>
      </c>
      <c r="T41" s="73" t="s">
        <v>35</v>
      </c>
      <c r="U41" s="21"/>
    </row>
    <row r="42" spans="2:23" ht="90.75" customHeight="1">
      <c r="B42" s="142"/>
      <c r="C42" s="143"/>
      <c r="D42" s="143"/>
      <c r="E42" s="143"/>
      <c r="F42" s="143"/>
      <c r="G42" s="143"/>
      <c r="H42" s="143"/>
      <c r="I42" s="143"/>
      <c r="J42" s="143"/>
      <c r="K42" s="143"/>
      <c r="L42" s="143"/>
      <c r="M42" s="143"/>
      <c r="N42" s="143"/>
      <c r="O42" s="144"/>
      <c r="R42" s="32"/>
      <c r="S42" s="72">
        <v>1</v>
      </c>
      <c r="T42" s="73" t="s">
        <v>36</v>
      </c>
      <c r="U42" s="21"/>
    </row>
    <row r="43" spans="2:23" ht="16.5" customHeight="1">
      <c r="B43" s="66" t="s">
        <v>73</v>
      </c>
      <c r="C43" s="110">
        <f>'Etapa 1'!C39:M39</f>
        <v>0</v>
      </c>
      <c r="D43" s="110"/>
      <c r="E43" s="110"/>
      <c r="F43" s="110"/>
      <c r="G43" s="110"/>
      <c r="H43" s="110"/>
      <c r="I43" s="110"/>
      <c r="J43" s="110"/>
      <c r="K43" s="110"/>
      <c r="L43" s="110"/>
      <c r="M43" s="110"/>
      <c r="N43" s="110"/>
      <c r="O43" s="67"/>
      <c r="R43" s="32"/>
      <c r="S43" s="72">
        <v>1</v>
      </c>
      <c r="T43" s="73" t="s">
        <v>37</v>
      </c>
      <c r="U43" s="21"/>
    </row>
    <row r="44" spans="2:23" ht="90.75" customHeight="1">
      <c r="B44" s="139"/>
      <c r="C44" s="140"/>
      <c r="D44" s="140"/>
      <c r="E44" s="140"/>
      <c r="F44" s="140"/>
      <c r="G44" s="140"/>
      <c r="H44" s="140"/>
      <c r="I44" s="140"/>
      <c r="J44" s="140"/>
      <c r="K44" s="140"/>
      <c r="L44" s="140"/>
      <c r="M44" s="140"/>
      <c r="N44" s="140"/>
      <c r="O44" s="141"/>
      <c r="R44" s="32"/>
      <c r="S44" s="72"/>
      <c r="T44" s="72"/>
      <c r="U44" s="21"/>
    </row>
    <row r="45" spans="2:23" ht="16.5" customHeight="1">
      <c r="B45" s="70" t="s">
        <v>74</v>
      </c>
      <c r="C45" s="111">
        <f>'Etapa 1'!C40:M40</f>
        <v>0</v>
      </c>
      <c r="D45" s="111"/>
      <c r="E45" s="111"/>
      <c r="F45" s="111"/>
      <c r="G45" s="111"/>
      <c r="H45" s="111"/>
      <c r="I45" s="111"/>
      <c r="J45" s="111"/>
      <c r="K45" s="111"/>
      <c r="L45" s="111"/>
      <c r="M45" s="111"/>
      <c r="N45" s="111"/>
      <c r="O45" s="67"/>
      <c r="R45" s="32"/>
      <c r="S45" s="72"/>
      <c r="T45" s="73"/>
      <c r="U45" s="21"/>
    </row>
    <row r="46" spans="2:23" ht="90.75" customHeight="1">
      <c r="B46" s="142"/>
      <c r="C46" s="143"/>
      <c r="D46" s="143"/>
      <c r="E46" s="143"/>
      <c r="F46" s="143"/>
      <c r="G46" s="143"/>
      <c r="H46" s="143"/>
      <c r="I46" s="143"/>
      <c r="J46" s="143"/>
      <c r="K46" s="143"/>
      <c r="L46" s="143"/>
      <c r="M46" s="143"/>
      <c r="N46" s="143"/>
      <c r="O46" s="144"/>
      <c r="S46" s="72"/>
      <c r="T46" s="72"/>
      <c r="U46" s="21"/>
    </row>
    <row r="47" spans="2:23" ht="16.5" customHeight="1">
      <c r="B47" s="66" t="s">
        <v>75</v>
      </c>
      <c r="C47" s="110">
        <f>'Etapa 1'!C41:M41</f>
        <v>0</v>
      </c>
      <c r="D47" s="110"/>
      <c r="E47" s="110"/>
      <c r="F47" s="110"/>
      <c r="G47" s="110"/>
      <c r="H47" s="110"/>
      <c r="I47" s="110"/>
      <c r="J47" s="110"/>
      <c r="K47" s="110"/>
      <c r="L47" s="110"/>
      <c r="M47" s="110"/>
      <c r="N47" s="110"/>
      <c r="O47" s="67"/>
      <c r="R47" s="32"/>
      <c r="T47" s="26"/>
      <c r="U47" s="21"/>
    </row>
    <row r="48" spans="2:23" ht="90.75" customHeight="1">
      <c r="B48" s="139"/>
      <c r="C48" s="140"/>
      <c r="D48" s="140"/>
      <c r="E48" s="140"/>
      <c r="F48" s="140"/>
      <c r="G48" s="140"/>
      <c r="H48" s="140"/>
      <c r="I48" s="140"/>
      <c r="J48" s="140"/>
      <c r="K48" s="140"/>
      <c r="L48" s="140"/>
      <c r="M48" s="140"/>
      <c r="N48" s="140"/>
      <c r="O48" s="141"/>
      <c r="U48" s="21"/>
    </row>
    <row r="49" spans="2:21" ht="16.5" customHeight="1">
      <c r="B49" s="68" t="s">
        <v>76</v>
      </c>
      <c r="C49" s="111">
        <f>'Etapa 1'!C42:M42</f>
        <v>0</v>
      </c>
      <c r="D49" s="111"/>
      <c r="E49" s="111"/>
      <c r="F49" s="111"/>
      <c r="G49" s="111"/>
      <c r="H49" s="111"/>
      <c r="I49" s="111"/>
      <c r="J49" s="111"/>
      <c r="K49" s="111"/>
      <c r="L49" s="111"/>
      <c r="M49" s="111"/>
      <c r="N49" s="111"/>
      <c r="O49" s="69"/>
      <c r="R49" s="32"/>
      <c r="U49" s="21"/>
    </row>
    <row r="50" spans="2:21" ht="90" customHeight="1">
      <c r="B50" s="142"/>
      <c r="C50" s="143"/>
      <c r="D50" s="143"/>
      <c r="E50" s="143"/>
      <c r="F50" s="143"/>
      <c r="G50" s="143"/>
      <c r="H50" s="143"/>
      <c r="I50" s="143"/>
      <c r="J50" s="143"/>
      <c r="K50" s="143"/>
      <c r="L50" s="143"/>
      <c r="M50" s="143"/>
      <c r="N50" s="143"/>
      <c r="O50" s="144"/>
      <c r="U50" s="21"/>
    </row>
    <row r="51" spans="2:21" ht="16.5" customHeight="1">
      <c r="B51" s="66" t="s">
        <v>77</v>
      </c>
      <c r="C51" s="110">
        <f>'Etapa 1'!C43:M43</f>
        <v>0</v>
      </c>
      <c r="D51" s="110"/>
      <c r="E51" s="110"/>
      <c r="F51" s="110"/>
      <c r="G51" s="110"/>
      <c r="H51" s="110"/>
      <c r="I51" s="110"/>
      <c r="J51" s="110"/>
      <c r="K51" s="110"/>
      <c r="L51" s="110"/>
      <c r="M51" s="110"/>
      <c r="N51" s="110"/>
      <c r="O51" s="67"/>
      <c r="R51" s="32"/>
      <c r="U51" s="21"/>
    </row>
    <row r="52" spans="2:21" ht="90" customHeight="1">
      <c r="B52" s="139"/>
      <c r="C52" s="140"/>
      <c r="D52" s="140"/>
      <c r="E52" s="140"/>
      <c r="F52" s="140"/>
      <c r="G52" s="140"/>
      <c r="H52" s="140"/>
      <c r="I52" s="140"/>
      <c r="J52" s="140"/>
      <c r="K52" s="140"/>
      <c r="L52" s="140"/>
      <c r="M52" s="140"/>
      <c r="N52" s="140"/>
      <c r="O52" s="141"/>
      <c r="U52" s="21"/>
    </row>
    <row r="53" spans="2:21" ht="16.5" customHeight="1">
      <c r="B53" s="68" t="s">
        <v>78</v>
      </c>
      <c r="C53" s="111">
        <f>'Etapa 1'!C44:M44</f>
        <v>0</v>
      </c>
      <c r="D53" s="111"/>
      <c r="E53" s="111"/>
      <c r="F53" s="111"/>
      <c r="G53" s="111"/>
      <c r="H53" s="111"/>
      <c r="I53" s="111"/>
      <c r="J53" s="111"/>
      <c r="K53" s="111"/>
      <c r="L53" s="111"/>
      <c r="M53" s="111"/>
      <c r="N53" s="111"/>
      <c r="O53" s="69"/>
      <c r="R53" s="32"/>
      <c r="T53" s="26"/>
      <c r="U53" s="21"/>
    </row>
    <row r="54" spans="2:21" ht="90.75" customHeight="1">
      <c r="B54" s="142"/>
      <c r="C54" s="143"/>
      <c r="D54" s="143"/>
      <c r="E54" s="143"/>
      <c r="F54" s="143"/>
      <c r="G54" s="143"/>
      <c r="H54" s="143"/>
      <c r="I54" s="143"/>
      <c r="J54" s="143"/>
      <c r="K54" s="143"/>
      <c r="L54" s="143"/>
      <c r="M54" s="143"/>
      <c r="N54" s="143"/>
      <c r="O54" s="144"/>
    </row>
  </sheetData>
  <sheetProtection password="CFC0" sheet="1" objects="1" scenarios="1"/>
  <mergeCells count="37">
    <mergeCell ref="B50:O50"/>
    <mergeCell ref="B54:O54"/>
    <mergeCell ref="C5:E5"/>
    <mergeCell ref="C6:E6"/>
    <mergeCell ref="C7:E7"/>
    <mergeCell ref="B36:O36"/>
    <mergeCell ref="B38:O38"/>
    <mergeCell ref="B1:O1"/>
    <mergeCell ref="N33:O33"/>
    <mergeCell ref="C35:N35"/>
    <mergeCell ref="L5:L7"/>
    <mergeCell ref="N5:N7"/>
    <mergeCell ref="N21:O21"/>
    <mergeCell ref="J20:L20"/>
    <mergeCell ref="H19:N19"/>
    <mergeCell ref="F17:H17"/>
    <mergeCell ref="C3:J3"/>
    <mergeCell ref="F5:G6"/>
    <mergeCell ref="H5:H7"/>
    <mergeCell ref="I5:I7"/>
    <mergeCell ref="J5:J7"/>
    <mergeCell ref="B33:L33"/>
    <mergeCell ref="C37:N37"/>
    <mergeCell ref="C39:N39"/>
    <mergeCell ref="C41:N41"/>
    <mergeCell ref="B40:O40"/>
    <mergeCell ref="B42:O42"/>
    <mergeCell ref="C43:N43"/>
    <mergeCell ref="C47:N47"/>
    <mergeCell ref="C49:N49"/>
    <mergeCell ref="C51:N51"/>
    <mergeCell ref="C53:N53"/>
    <mergeCell ref="C45:N45"/>
    <mergeCell ref="B44:O44"/>
    <mergeCell ref="B48:O48"/>
    <mergeCell ref="B52:O52"/>
    <mergeCell ref="B46:O46"/>
  </mergeCells>
  <conditionalFormatting sqref="F17:H17">
    <cfRule type="containsText" dxfId="1" priority="6" operator="containsText" text="p">
      <formula>NOT(ISERROR(SEARCH("p",F17)))</formula>
    </cfRule>
    <cfRule type="containsText" dxfId="0" priority="7" operator="containsText" text="O">
      <formula>NOT(ISERROR(SEARCH("O",F17)))</formula>
    </cfRule>
  </conditionalFormatting>
  <conditionalFormatting sqref="N8:N17">
    <cfRule type="iconSet" priority="3">
      <iconSet iconSet="3Arrows">
        <cfvo type="percent" val="0"/>
        <cfvo type="percent" val="33"/>
        <cfvo type="percent" val="67"/>
      </iconSet>
    </cfRule>
    <cfRule type="iconSet" priority="1">
      <iconSet iconSet="3Arrows">
        <cfvo type="percent" val="0"/>
        <cfvo type="num" val="-1"/>
        <cfvo type="num" val="1"/>
      </iconSet>
    </cfRule>
  </conditionalFormatting>
  <pageMargins left="0.31496062992125984" right="0.23622047244094491" top="0.39370078740157483" bottom="0.27559055118110237" header="0.31496062992125984" footer="0.31496062992125984"/>
  <pageSetup scale="96" fitToHeight="2" orientation="portrait" horizontalDpi="120" verticalDpi="144" r:id="rId1"/>
  <rowBreaks count="1" manualBreakCount="1">
    <brk id="40" min="1" max="14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</vt:i4>
      </vt:variant>
      <vt:variant>
        <vt:lpstr>Intervalos nomeados</vt:lpstr>
      </vt:variant>
      <vt:variant>
        <vt:i4>2</vt:i4>
      </vt:variant>
    </vt:vector>
  </HeadingPairs>
  <TitlesOfParts>
    <vt:vector size="4" baseType="lpstr">
      <vt:lpstr>Etapa 1</vt:lpstr>
      <vt:lpstr>Etapa 2</vt:lpstr>
      <vt:lpstr>'Etapa 1'!Area_de_impressao</vt:lpstr>
      <vt:lpstr>'Etapa 2'!Area_de_impressao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FLAVIO</dc:creator>
  <cp:lastModifiedBy>FLAVIO</cp:lastModifiedBy>
  <cp:lastPrinted>2012-06-21T20:00:04Z</cp:lastPrinted>
  <dcterms:created xsi:type="dcterms:W3CDTF">2010-12-18T14:57:23Z</dcterms:created>
  <dcterms:modified xsi:type="dcterms:W3CDTF">2012-06-21T20:01:13Z</dcterms:modified>
</cp:coreProperties>
</file>